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360" windowHeight="735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<sst xmlns="http://schemas.openxmlformats.org/spreadsheetml/2006/main" count="356" uniqueCount="248">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</sst>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63" sqref="C63"/>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0.9615384615384616</v>
      </c>
    </row>
    <row r="22" spans="1:6" ht="24.75" customHeight="1">
      <c r="A22" s="28" t="s">
        <v>147</v>
      </c>
      <c r="B22" s="105" t="s">
        <v>32</v>
      </c>
      <c r="C22" s="106"/>
      <c r="F22" s="32">
        <f>+VALUE(A57)</f>
        <v>0.875</v>
      </c>
    </row>
    <row r="23" spans="1:6" ht="30">
      <c r="A23" s="15" t="s">
        <v>34</v>
      </c>
      <c r="B23" s="10" t="s">
        <v>36</v>
      </c>
      <c r="C23" s="79" t="s">
        <v>5</v>
      </c>
      <c r="F23" s="32">
        <f>+VALUE(A65)</f>
        <v>0.5</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0.35714285714285715</v>
      </c>
    </row>
    <row r="27" spans="1:6" ht="15">
      <c r="A27" s="29" t="s">
        <v>39</v>
      </c>
      <c r="B27" s="107" t="s">
        <v>40</v>
      </c>
      <c r="C27" s="108"/>
      <c r="F27" s="32">
        <f>+VALUE(A103)</f>
        <v>0.75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227</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07" t="s">
        <v>77</v>
      </c>
      <c r="C52" s="108"/>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227</v>
      </c>
    </row>
    <row r="61" spans="1:3" ht="30">
      <c r="A61" s="15" t="s">
        <v>95</v>
      </c>
      <c r="B61" s="10" t="s">
        <v>89</v>
      </c>
      <c r="C61" s="79" t="s">
        <v>5</v>
      </c>
    </row>
    <row r="62" spans="1:3" ht="15">
      <c r="A62" s="15" t="s">
        <v>96</v>
      </c>
      <c r="B62" s="10" t="s">
        <v>90</v>
      </c>
      <c r="C62" s="79" t="s">
        <v>18</v>
      </c>
    </row>
    <row r="63" spans="1:3" ht="15">
      <c r="A63" s="15" t="s">
        <v>97</v>
      </c>
      <c r="B63" s="10" t="s">
        <v>91</v>
      </c>
      <c r="C63" s="79" t="s">
        <v>18</v>
      </c>
    </row>
    <row r="64" spans="1:3" ht="45">
      <c r="A64" s="15" t="s">
        <v>98</v>
      </c>
      <c r="B64" s="10" t="s">
        <v>92</v>
      </c>
      <c r="C64" s="79" t="s">
        <v>6</v>
      </c>
    </row>
    <row r="65" spans="1:3" ht="24.75" customHeight="1">
      <c r="A65" s="101">
        <f>_xlfn.IFERROR((COUNTIF(C59:C64,"Da")+(COUNTIF(C59:C64,"Djelomično")/2))/((COUNTIF(C59:C64,"Da")+COUNTIF(C59:C64,"Ne")+COUNTIF(C59:C64,"Djelomično"))),"Nije primjenjivo")</f>
        <v>0.5</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227</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18</v>
      </c>
    </row>
    <row r="91" spans="1:3" ht="60">
      <c r="A91" s="15" t="s">
        <v>144</v>
      </c>
      <c r="B91" s="10" t="s">
        <v>133</v>
      </c>
      <c r="C91" s="79" t="s">
        <v>6</v>
      </c>
    </row>
    <row r="92" spans="1:3" ht="24.75" customHeight="1">
      <c r="A92" s="101">
        <f>_xlfn.IFERROR((COUNTIF(C81:C91,"Da")+(COUNTIF(C81:C91,"Djelomično")/2))/((COUNTIF(C81:C91,"Da")+COUNTIF(C81:C91,"Ne")+COUNTIF(C81:C91,"Djelomično"))),"Nije primjenjivo")</f>
        <v>0.35714285714285715</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0.7519296180010466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0.35714285714285715</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0.7519296180010466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Škola</cp:lastModifiedBy>
  <cp:lastPrinted>2019-12-05T14:42:35Z</cp:lastPrinted>
  <dcterms:created xsi:type="dcterms:W3CDTF">2012-05-21T15:07:27Z</dcterms:created>
  <dcterms:modified xsi:type="dcterms:W3CDTF">2023-07-27T10:51:17Z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