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Natalija Backup 28082015\RADNI\JEDNOSTAVNA NABAVA\2022\NABAVA UDŽBENICI\III\"/>
    </mc:Choice>
  </mc:AlternateContent>
  <bookViews>
    <workbookView xWindow="0" yWindow="0" windowWidth="21570" windowHeight="10950"/>
  </bookViews>
  <sheets>
    <sheet name="List1" sheetId="1" r:id="rId1"/>
    <sheet name="List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9" i="1" l="1"/>
  <c r="O109" i="1"/>
  <c r="N109" i="1"/>
  <c r="M108" i="1"/>
  <c r="M96" i="1"/>
  <c r="O81" i="1"/>
  <c r="O82" i="1"/>
  <c r="O83" i="1"/>
  <c r="O84" i="1"/>
  <c r="O80" i="1"/>
  <c r="N72" i="1"/>
  <c r="O72" i="1"/>
  <c r="M72" i="1"/>
  <c r="N62" i="1"/>
  <c r="O62" i="1"/>
  <c r="M62" i="1"/>
  <c r="N51" i="1"/>
  <c r="O51" i="1"/>
  <c r="M51" i="1"/>
  <c r="M41" i="1"/>
  <c r="N39" i="1"/>
  <c r="O39" i="1"/>
  <c r="M39" i="1"/>
  <c r="M36" i="1"/>
  <c r="N24" i="1"/>
  <c r="O24" i="1"/>
  <c r="M24" i="1"/>
  <c r="M20" i="1"/>
  <c r="N13" i="1"/>
  <c r="O13" i="1"/>
  <c r="M13" i="1"/>
  <c r="I5" i="1" l="1"/>
  <c r="I6" i="1"/>
  <c r="I7" i="1"/>
  <c r="I8" i="1"/>
  <c r="I9" i="1"/>
  <c r="I10" i="1"/>
  <c r="I11" i="1"/>
  <c r="I12" i="1"/>
  <c r="O102" i="1" l="1"/>
  <c r="O103" i="1"/>
  <c r="I102" i="1"/>
  <c r="J102" i="1" s="1"/>
  <c r="N102" i="1" s="1"/>
  <c r="I103" i="1"/>
  <c r="M103" i="1" s="1"/>
  <c r="I104" i="1"/>
  <c r="J104" i="1" s="1"/>
  <c r="N104" i="1" s="1"/>
  <c r="I105" i="1"/>
  <c r="I106" i="1"/>
  <c r="J106" i="1" s="1"/>
  <c r="N106" i="1" s="1"/>
  <c r="I107" i="1"/>
  <c r="M107" i="1" s="1"/>
  <c r="I99" i="1"/>
  <c r="J99" i="1" s="1"/>
  <c r="N99" i="1" s="1"/>
  <c r="I100" i="1"/>
  <c r="I101" i="1"/>
  <c r="O86" i="1"/>
  <c r="O87" i="1"/>
  <c r="O88" i="1"/>
  <c r="O89" i="1"/>
  <c r="O90" i="1"/>
  <c r="O91" i="1"/>
  <c r="O92" i="1"/>
  <c r="I87" i="1"/>
  <c r="I88" i="1"/>
  <c r="I89" i="1"/>
  <c r="I82" i="1"/>
  <c r="I83" i="1"/>
  <c r="I84" i="1"/>
  <c r="I85" i="1"/>
  <c r="I86" i="1"/>
  <c r="I20" i="1"/>
  <c r="J20" i="1" s="1"/>
  <c r="N20" i="1" s="1"/>
  <c r="I21" i="1"/>
  <c r="M21" i="1" s="1"/>
  <c r="I94" i="1"/>
  <c r="J94" i="1" s="1"/>
  <c r="N94" i="1" s="1"/>
  <c r="I95" i="1"/>
  <c r="J95" i="1" s="1"/>
  <c r="O94" i="1"/>
  <c r="O95" i="1"/>
  <c r="O49" i="1"/>
  <c r="O50" i="1"/>
  <c r="I49" i="1"/>
  <c r="I50" i="1"/>
  <c r="O12" i="1"/>
  <c r="O58" i="1"/>
  <c r="I58" i="1"/>
  <c r="O104" i="1"/>
  <c r="O105" i="1"/>
  <c r="O106" i="1"/>
  <c r="O107" i="1"/>
  <c r="O100" i="1"/>
  <c r="O93" i="1"/>
  <c r="I90" i="1"/>
  <c r="J90" i="1" s="1"/>
  <c r="N90" i="1" s="1"/>
  <c r="I91" i="1"/>
  <c r="M91" i="1" s="1"/>
  <c r="I92" i="1"/>
  <c r="J92" i="1" s="1"/>
  <c r="N92" i="1" s="1"/>
  <c r="I93" i="1"/>
  <c r="M93" i="1" s="1"/>
  <c r="O76" i="1"/>
  <c r="O77" i="1"/>
  <c r="O78" i="1"/>
  <c r="O79" i="1"/>
  <c r="I76" i="1"/>
  <c r="M76" i="1" s="1"/>
  <c r="I77" i="1"/>
  <c r="M77" i="1" s="1"/>
  <c r="I78" i="1"/>
  <c r="M78" i="1" s="1"/>
  <c r="I79" i="1"/>
  <c r="M79" i="1" s="1"/>
  <c r="I80" i="1"/>
  <c r="M80" i="1" s="1"/>
  <c r="O66" i="1"/>
  <c r="I66" i="1"/>
  <c r="M66" i="1" s="1"/>
  <c r="O53" i="1"/>
  <c r="O54" i="1"/>
  <c r="O55" i="1"/>
  <c r="O56" i="1"/>
  <c r="O57" i="1"/>
  <c r="O59" i="1"/>
  <c r="O60" i="1"/>
  <c r="O61" i="1"/>
  <c r="I53" i="1"/>
  <c r="J53" i="1" s="1"/>
  <c r="N53" i="1" s="1"/>
  <c r="I54" i="1"/>
  <c r="M54" i="1" s="1"/>
  <c r="I55" i="1"/>
  <c r="I56" i="1"/>
  <c r="J56" i="1" s="1"/>
  <c r="N56" i="1" s="1"/>
  <c r="I57" i="1"/>
  <c r="I59" i="1"/>
  <c r="M59" i="1" s="1"/>
  <c r="I60" i="1"/>
  <c r="M60" i="1" s="1"/>
  <c r="I61" i="1"/>
  <c r="M61" i="1" s="1"/>
  <c r="O47" i="1"/>
  <c r="O48" i="1"/>
  <c r="I46" i="1"/>
  <c r="J46" i="1" s="1"/>
  <c r="N46" i="1" s="1"/>
  <c r="I47" i="1"/>
  <c r="I48" i="1"/>
  <c r="M48" i="1" s="1"/>
  <c r="O32" i="1"/>
  <c r="O33" i="1"/>
  <c r="O34" i="1"/>
  <c r="O35" i="1"/>
  <c r="O36" i="1"/>
  <c r="O37" i="1"/>
  <c r="O38" i="1"/>
  <c r="I32" i="1"/>
  <c r="J32" i="1" s="1"/>
  <c r="N32" i="1" s="1"/>
  <c r="I33" i="1"/>
  <c r="M33" i="1" s="1"/>
  <c r="I34" i="1"/>
  <c r="M34" i="1" s="1"/>
  <c r="I35" i="1"/>
  <c r="I36" i="1"/>
  <c r="I37" i="1"/>
  <c r="M37" i="1" s="1"/>
  <c r="I38" i="1"/>
  <c r="O16" i="1"/>
  <c r="O17" i="1"/>
  <c r="O18" i="1"/>
  <c r="O19" i="1"/>
  <c r="O20" i="1"/>
  <c r="O21" i="1"/>
  <c r="O22" i="1"/>
  <c r="O23" i="1"/>
  <c r="I16" i="1"/>
  <c r="I17" i="1"/>
  <c r="J17" i="1" s="1"/>
  <c r="N17" i="1" s="1"/>
  <c r="I18" i="1"/>
  <c r="M18" i="1" s="1"/>
  <c r="I19" i="1"/>
  <c r="M19" i="1" s="1"/>
  <c r="I22" i="1"/>
  <c r="M22" i="1" s="1"/>
  <c r="I23" i="1"/>
  <c r="M23" i="1" s="1"/>
  <c r="O6" i="1"/>
  <c r="O7" i="1"/>
  <c r="O8" i="1"/>
  <c r="O9" i="1"/>
  <c r="O10" i="1"/>
  <c r="O11" i="1"/>
  <c r="J7" i="1"/>
  <c r="N7" i="1" s="1"/>
  <c r="M5" i="1"/>
  <c r="J5" i="1"/>
  <c r="N5" i="1" s="1"/>
  <c r="O101" i="1"/>
  <c r="I81" i="1"/>
  <c r="I26" i="1"/>
  <c r="J26" i="1" s="1"/>
  <c r="N26" i="1" s="1"/>
  <c r="I27" i="1"/>
  <c r="J27" i="1"/>
  <c r="O67" i="1"/>
  <c r="I67" i="1"/>
  <c r="M67" i="1" s="1"/>
  <c r="M90" i="1"/>
  <c r="I64" i="1"/>
  <c r="J64" i="1" s="1"/>
  <c r="N64" i="1" s="1"/>
  <c r="I65" i="1"/>
  <c r="J65" i="1" s="1"/>
  <c r="N65" i="1" s="1"/>
  <c r="I68" i="1"/>
  <c r="J68" i="1" s="1"/>
  <c r="N68" i="1" s="1"/>
  <c r="I69" i="1"/>
  <c r="J69" i="1" s="1"/>
  <c r="N69" i="1" s="1"/>
  <c r="I70" i="1"/>
  <c r="J70" i="1"/>
  <c r="N70" i="1" s="1"/>
  <c r="I71" i="1"/>
  <c r="J71" i="1" s="1"/>
  <c r="N71" i="1" s="1"/>
  <c r="I75" i="1"/>
  <c r="J75" i="1" s="1"/>
  <c r="N75" i="1" s="1"/>
  <c r="I98" i="1"/>
  <c r="M98" i="1" s="1"/>
  <c r="I74" i="1"/>
  <c r="J74" i="1" s="1"/>
  <c r="N74" i="1" s="1"/>
  <c r="I42" i="1"/>
  <c r="M42" i="1" s="1"/>
  <c r="I43" i="1"/>
  <c r="J43" i="1"/>
  <c r="I44" i="1"/>
  <c r="J44" i="1" s="1"/>
  <c r="N44" i="1" s="1"/>
  <c r="I45" i="1"/>
  <c r="J45" i="1" s="1"/>
  <c r="N45" i="1" s="1"/>
  <c r="I41" i="1"/>
  <c r="J41" i="1"/>
  <c r="N41" i="1" s="1"/>
  <c r="I28" i="1"/>
  <c r="J28" i="1" s="1"/>
  <c r="N28" i="1" s="1"/>
  <c r="I29" i="1"/>
  <c r="J29" i="1" s="1"/>
  <c r="N29" i="1" s="1"/>
  <c r="I30" i="1"/>
  <c r="J30" i="1" s="1"/>
  <c r="N30" i="1" s="1"/>
  <c r="I31" i="1"/>
  <c r="M31" i="1" s="1"/>
  <c r="I15" i="1"/>
  <c r="J15" i="1"/>
  <c r="N15" i="1" s="1"/>
  <c r="M12" i="1"/>
  <c r="J12" i="1"/>
  <c r="N12" i="1" s="1"/>
  <c r="M58" i="1"/>
  <c r="J58" i="1"/>
  <c r="N58" i="1" s="1"/>
  <c r="M100" i="1"/>
  <c r="J100" i="1"/>
  <c r="N100" i="1" s="1"/>
  <c r="J107" i="1"/>
  <c r="N107" i="1" s="1"/>
  <c r="M106" i="1"/>
  <c r="M105" i="1"/>
  <c r="J105" i="1"/>
  <c r="N105" i="1" s="1"/>
  <c r="J78" i="1"/>
  <c r="N78" i="1" s="1"/>
  <c r="N95" i="1"/>
  <c r="J91" i="1"/>
  <c r="N91" i="1"/>
  <c r="J59" i="1"/>
  <c r="N59" i="1" s="1"/>
  <c r="M57" i="1"/>
  <c r="J57" i="1"/>
  <c r="N57" i="1" s="1"/>
  <c r="M56" i="1"/>
  <c r="M55" i="1"/>
  <c r="J55" i="1"/>
  <c r="N55" i="1"/>
  <c r="M53" i="1"/>
  <c r="M11" i="1"/>
  <c r="J11" i="1"/>
  <c r="N11" i="1" s="1"/>
  <c r="M10" i="1"/>
  <c r="J10" i="1"/>
  <c r="N10" i="1" s="1"/>
  <c r="M9" i="1"/>
  <c r="J9" i="1"/>
  <c r="N9" i="1" s="1"/>
  <c r="M8" i="1"/>
  <c r="J8" i="1"/>
  <c r="N8" i="1" s="1"/>
  <c r="M6" i="1"/>
  <c r="J6" i="1"/>
  <c r="N6" i="1"/>
  <c r="J22" i="1"/>
  <c r="N22" i="1"/>
  <c r="J18" i="1"/>
  <c r="N18" i="1" s="1"/>
  <c r="M17" i="1"/>
  <c r="M16" i="1"/>
  <c r="J16" i="1"/>
  <c r="N16" i="1" s="1"/>
  <c r="J36" i="1"/>
  <c r="N36" i="1" s="1"/>
  <c r="J35" i="1"/>
  <c r="N35" i="1" s="1"/>
  <c r="M35" i="1"/>
  <c r="J33" i="1"/>
  <c r="N33" i="1" s="1"/>
  <c r="M47" i="1"/>
  <c r="J47" i="1"/>
  <c r="N47" i="1"/>
  <c r="J38" i="1"/>
  <c r="N38" i="1" s="1"/>
  <c r="M38" i="1"/>
  <c r="M101" i="1"/>
  <c r="J101" i="1"/>
  <c r="N101" i="1" s="1"/>
  <c r="M81" i="1"/>
  <c r="J81" i="1"/>
  <c r="N81" i="1" s="1"/>
  <c r="J67" i="1"/>
  <c r="N67" i="1" s="1"/>
  <c r="O74" i="1"/>
  <c r="O98" i="1"/>
  <c r="O99" i="1"/>
  <c r="O75" i="1"/>
  <c r="O85" i="1"/>
  <c r="O64" i="1"/>
  <c r="O65" i="1"/>
  <c r="O68" i="1"/>
  <c r="O69" i="1"/>
  <c r="O70" i="1"/>
  <c r="O71" i="1"/>
  <c r="M65" i="1"/>
  <c r="M71" i="1"/>
  <c r="O42" i="1"/>
  <c r="O43" i="1"/>
  <c r="O44" i="1"/>
  <c r="O45" i="1"/>
  <c r="O46" i="1"/>
  <c r="O41" i="1"/>
  <c r="N43" i="1"/>
  <c r="M45" i="1"/>
  <c r="M46" i="1"/>
  <c r="O27" i="1"/>
  <c r="O28" i="1"/>
  <c r="O29" i="1"/>
  <c r="O30" i="1"/>
  <c r="O31" i="1"/>
  <c r="O26" i="1"/>
  <c r="M27" i="1"/>
  <c r="M29" i="1"/>
  <c r="M30" i="1"/>
  <c r="O15" i="1"/>
  <c r="O5" i="1"/>
  <c r="M70" i="1"/>
  <c r="M74" i="1"/>
  <c r="M15" i="1"/>
  <c r="M43" i="1"/>
  <c r="N27" i="1"/>
  <c r="M99" i="1" l="1"/>
  <c r="M102" i="1"/>
  <c r="O108" i="1"/>
  <c r="J80" i="1"/>
  <c r="N80" i="1" s="1"/>
  <c r="J93" i="1"/>
  <c r="N93" i="1" s="1"/>
  <c r="J66" i="1"/>
  <c r="N66" i="1" s="1"/>
  <c r="M69" i="1"/>
  <c r="M64" i="1"/>
  <c r="J48" i="1"/>
  <c r="N48" i="1" s="1"/>
  <c r="M44" i="1"/>
  <c r="J42" i="1"/>
  <c r="N42" i="1" s="1"/>
  <c r="J37" i="1"/>
  <c r="N37" i="1" s="1"/>
  <c r="M32" i="1"/>
  <c r="J31" i="1"/>
  <c r="N31" i="1" s="1"/>
  <c r="M28" i="1"/>
  <c r="M26" i="1"/>
  <c r="J21" i="1"/>
  <c r="N21" i="1" s="1"/>
  <c r="J19" i="1"/>
  <c r="N19" i="1" s="1"/>
  <c r="M75" i="1"/>
  <c r="M7" i="1"/>
  <c r="J60" i="1"/>
  <c r="N60" i="1" s="1"/>
  <c r="M92" i="1"/>
  <c r="J76" i="1"/>
  <c r="N76" i="1" s="1"/>
  <c r="M104" i="1"/>
  <c r="M94" i="1"/>
  <c r="J103" i="1"/>
  <c r="N103" i="1" s="1"/>
  <c r="J34" i="1"/>
  <c r="N34" i="1" s="1"/>
  <c r="J23" i="1"/>
  <c r="N23" i="1" s="1"/>
  <c r="J54" i="1"/>
  <c r="N54" i="1" s="1"/>
  <c r="J79" i="1"/>
  <c r="N79" i="1" s="1"/>
  <c r="J98" i="1"/>
  <c r="N98" i="1" s="1"/>
  <c r="J77" i="1"/>
  <c r="N77" i="1" s="1"/>
  <c r="M68" i="1"/>
  <c r="J61" i="1"/>
  <c r="N61" i="1" s="1"/>
  <c r="M95" i="1"/>
  <c r="M86" i="1"/>
  <c r="J86" i="1"/>
  <c r="N86" i="1" s="1"/>
  <c r="M85" i="1"/>
  <c r="J85" i="1"/>
  <c r="N85" i="1" s="1"/>
  <c r="M84" i="1"/>
  <c r="J84" i="1"/>
  <c r="N84" i="1" s="1"/>
  <c r="J83" i="1"/>
  <c r="N83" i="1" s="1"/>
  <c r="M83" i="1"/>
  <c r="M82" i="1"/>
  <c r="J82" i="1"/>
  <c r="N82" i="1" s="1"/>
  <c r="M89" i="1"/>
  <c r="J89" i="1"/>
  <c r="N89" i="1" s="1"/>
  <c r="M88" i="1"/>
  <c r="J88" i="1"/>
  <c r="N88" i="1" s="1"/>
  <c r="M87" i="1"/>
  <c r="J87" i="1"/>
  <c r="N87" i="1" s="1"/>
  <c r="M50" i="1"/>
  <c r="J50" i="1"/>
  <c r="N50" i="1" s="1"/>
  <c r="M49" i="1"/>
  <c r="J49" i="1"/>
  <c r="N49" i="1" s="1"/>
  <c r="O96" i="1"/>
  <c r="N96" i="1" l="1"/>
  <c r="N108" i="1"/>
</calcChain>
</file>

<file path=xl/sharedStrings.xml><?xml version="1.0" encoding="utf-8"?>
<sst xmlns="http://schemas.openxmlformats.org/spreadsheetml/2006/main" count="420" uniqueCount="190">
  <si>
    <t>Popis udžbenika za narudžbu za školsku godinu 2022./2023.</t>
  </si>
  <si>
    <t>OSNOVNA ŠKOLA ZLATAR BISTRICA</t>
  </si>
  <si>
    <t>Reg. broj</t>
  </si>
  <si>
    <t>Šifra kompleta</t>
  </si>
  <si>
    <t>Naziv udžbenika</t>
  </si>
  <si>
    <t>Autori</t>
  </si>
  <si>
    <t>Vrsta izdanja</t>
  </si>
  <si>
    <t>Razred</t>
  </si>
  <si>
    <t>Nakladnik</t>
  </si>
  <si>
    <t>Jedinična cijena bez PDV-a</t>
  </si>
  <si>
    <t>PDV</t>
  </si>
  <si>
    <t>Jedinična cijena s PDV-om</t>
  </si>
  <si>
    <t>Količina (kom)</t>
  </si>
  <si>
    <t>Ukupna cijena bez PDV-a</t>
  </si>
  <si>
    <t>Ukupna cijena s PDV-om</t>
  </si>
  <si>
    <t>1.RAZRED</t>
  </si>
  <si>
    <t>ČITAM I PIŠEM 1, HRVATSKA POČETNICA : radni udžbenik za prvi razred osnovne škole</t>
  </si>
  <si>
    <t>Dunja Pavličević-Franić, Vladimira Velički, Katarina Aladrović Slovaček, Vlatka Domišljanović</t>
  </si>
  <si>
    <t>radni udžbenik</t>
  </si>
  <si>
    <t>Alfa</t>
  </si>
  <si>
    <t>ČITAM I PIŠEM 1, HRVATSKA ČITANČICA : radna čitanka za prvi razred osnovne škole</t>
  </si>
  <si>
    <t>OTKRIVAMO MATEMATIKU 1, PRVI DIO : radni udžbenik iz matematike za prvi razred osnovne škole</t>
  </si>
  <si>
    <t>Dubraka Glasnović Gracin, Gabriela Žokalj, Tanja Soucie</t>
  </si>
  <si>
    <t>OTKRIVAMO MATEMATIKU 1, DRUGI DIO : radni udžbenik iz matematike za prvi razred osnovne škole</t>
  </si>
  <si>
    <t>PRIRODA, DRUŠTVO I JA 1 : radni udžbenik iz prirode i društva za prvi razred osnovne škole</t>
  </si>
  <si>
    <t>Mila Bulić, Gordana Kralj, Lidija Križanić, Karmen Hlad, Andreja Kovač, Andreja Kosorčić</t>
  </si>
  <si>
    <t>E-SVIJET 1 : radni udžbenik informatike s dodatnim digitalnim sadržajima u prvom razredu osnovne škole</t>
  </si>
  <si>
    <t>Josipa Blagus, Nataša Ljubić Klemše, Ana Flisar Odorčić, Nikolina Bubica, Ivana Ružić, Nikola Mihočka</t>
  </si>
  <si>
    <t>udžbenik</t>
  </si>
  <si>
    <t>Školska knjiga</t>
  </si>
  <si>
    <t>U BOŽJOJ LJUBAVI</t>
  </si>
  <si>
    <t>Josip Šimunović, Tihana Petković, Suzana Lipovac</t>
  </si>
  <si>
    <t>GK</t>
  </si>
  <si>
    <t>GUT GEMACHT 1, radni udžbenik njem. jezika, prva godina učenja</t>
  </si>
  <si>
    <t>Lea Jambrek Topić, Elizabeta Šnajder</t>
  </si>
  <si>
    <t>UKUPNO</t>
  </si>
  <si>
    <t>2.RAZRED</t>
  </si>
  <si>
    <t>TRAG U PRIČI 2 : radni udžbenik hrvatskoga jezika za 2. razred osnovne škole, 1. dio</t>
  </si>
  <si>
    <t>Vesna Budinski, Martina Kolar Billege, Gordana Ivančić, Vlatka Mijić, Nevenka Puh Malogorski</t>
  </si>
  <si>
    <t>Profil Klett</t>
  </si>
  <si>
    <t>TRAG U PRIČI 2 : radni udžbenik hrvatskoga jezika za 2. razred osnovne škole, 2. dio</t>
  </si>
  <si>
    <t>SUPER MATEMATIKA ZA PRAVE TRAGAČE 2 : radni udžbenik za 2. razred osnovne škole, 1. dio</t>
  </si>
  <si>
    <t>Marijana Martić, Gordana Ivančić, Anita Čupić, Marina Brničević Stanić, Jasminka Martinić Cezar</t>
  </si>
  <si>
    <t>SUPER MATEMATIKA ZA PRAVE TRAGAČE 2 : radni udžbenik za 2. razred osnovne škole, 2. dio</t>
  </si>
  <si>
    <t>E-SVIJET 2 : radni udžbenik informatike s dodatnim digitalnim sadržajima u drugom razredu osnovne škole</t>
  </si>
  <si>
    <t>Josipa Blagus, Nataša Ljubić Klemše, Ana Flisar Odorčić, Ivana Ružić, Nikola Mihočka</t>
  </si>
  <si>
    <t>GUT GEMACHT 2, radni udžbenik njem. jezika, druga godina učenja</t>
  </si>
  <si>
    <t>POGLED U SVIJET 2, TRAGOM PRIRODE I DRUŠTVA : radni udžbenik za 2. razred osnovne škole, 1. dio</t>
  </si>
  <si>
    <t>Nataša Svoboda Arnautov, Sanja Škreblin, Sanja Basta, Maja Jelić Kolar</t>
  </si>
  <si>
    <t>POGLED U SVIJET 2, TRAGOM PRIRODE I DRUŠTVA : radni udžbenik za 2. razred osnovne škole, 2. dio</t>
  </si>
  <si>
    <t>U PRIJATELJSTVU S BOGOM : udžbenik za katolički vjeronauk drugoga razreda osnovne škole</t>
  </si>
  <si>
    <t>Glas Koncila</t>
  </si>
  <si>
    <t>3.RAZRED</t>
  </si>
  <si>
    <t>ŠKRINJICA SLOVA I RIJEČI 3, PRVI DIO : integrirani radni udžbenik iz hrvatskoga jezika za treći razred osnovne škole</t>
  </si>
  <si>
    <t>Dubravka Težak, Marina Gabelica, Vesna Marjanović, Andrea Škribulja Horvat</t>
  </si>
  <si>
    <t>ŠKRINJICA SLOVA I RIJEČI 3, DRUGI DIO : integrirani radni udžbenik iz hrvatskoga jezika za treći razred osnovne škole</t>
  </si>
  <si>
    <t>ŠKRINJICA SLOVA I RIJEČI 3, PRVI DIO : integrirani radni udžbenik iz hrvatskoga jezika za treći razred osnovne škole (za učenike kojima je određen primjereni program osnovnog odgoja i obrazovanja)</t>
  </si>
  <si>
    <t>ŠKRINJICA SLOVA I RIJEČI 3, DRUGI DIO : integrirani radni udžbenik iz hrvatskoga jezika za treći razred osnovne škole (za učenike kojima je određen primjereni program osnovnog odgoja i obrazovanja)</t>
  </si>
  <si>
    <t>OTKRIVAMO MATEMATIKU 3, PRVI DIO : radni udžbenik iz matematike za treći razred osnovne škole</t>
  </si>
  <si>
    <t>Dubravka Glasnović Gracin, Gabriela Žokalj, Tanja Soucie</t>
  </si>
  <si>
    <t>OTKRIVAMO MATEMATIKU 3, DRUGI DIO : radni udžbenik iz matematike za treći razred osnovne škole</t>
  </si>
  <si>
    <t>OTKRIVAMO MATEMATIKU 3, PRVI DIO : radni udžbenik iz matematike za treći razred osnovne škole (za učenike kojima je određen primjereni program osnovnog odgoja i obrazovanja)</t>
  </si>
  <si>
    <t>OTKRIVAMO MATEMATIKU 3, DRUGI DIO : radni udžbenik iz matematike za treći razred osnovne škole (za učenike kojima je određen primjereni program osnovnog odgoja i obrazovanja)</t>
  </si>
  <si>
    <t>PRIRODA, DRUŠTVO I JA 3 : radni udžbenik iz prirode i društva za treći razred osnovne škole</t>
  </si>
  <si>
    <t>Mila Bulić, Gordana Kralj, Lidija Križanić, Marija Lesandrić</t>
  </si>
  <si>
    <t>PRIRODA, DRUŠTVO I JA 3 : radni udžbenik iz prirode i društva za trećii razred osnovne škole (za učenike kojima je određen primjereni program osnovnog odgoja i obrazovanja)</t>
  </si>
  <si>
    <t>GUT GEMACHT 3, radni udžbenik njem. jezika, treća godina učenja</t>
  </si>
  <si>
    <t>E-SVIJET 3 : radni udžbenik informatike s dodatnim digitalnim sadržajima u trećem razredu osnovne škole</t>
  </si>
  <si>
    <t>U LJUBAVI I POMIRENJU : udžbenik za katolički vjeronauk trećega razreda osnovne škole</t>
  </si>
  <si>
    <t>Ante Pavlović, Ivica Pažin, Mirjana Džambo Šporec</t>
  </si>
  <si>
    <t>Kršćanska sadašnjost</t>
  </si>
  <si>
    <t>4.RAZRED</t>
  </si>
  <si>
    <t xml:space="preserve">TRAG U PRIČI 4 radni udžbenik hrvatskoga jezika za 4. razred osnovne škole, 1. dio
</t>
  </si>
  <si>
    <t>Profil Klett d.o.o.</t>
  </si>
  <si>
    <t xml:space="preserve">TRAG U PRIČI 4 radni udžbenik hrvatskoga jezika za 4. razred osnovne škole, 2. dio
</t>
  </si>
  <si>
    <t xml:space="preserve">  SUPER MATEMATIKA ZA PRAVE TRAGAČE 4
  radni udžbenik za 4. razred osnovne škole, 1. dio</t>
  </si>
  <si>
    <t>Marijana Martić, Gordana Ivančić, Jadranka Dunatov, Marina Brničević Stanić, Jasminka Martinić Cezar</t>
  </si>
  <si>
    <t xml:space="preserve">  SUPER MATEMATIKA ZA PRAVE TRAGAČE 4
  radni udžbenik za 4. razred osnovne škole, 2. dio</t>
  </si>
  <si>
    <t xml:space="preserve">POGLED U SVIJET 4, TRAGOM PRIRODE I DRUŠTVAradni udžbenik za 4. razred osnovne škole, 1. dio
</t>
  </si>
  <si>
    <t>Nataša Svoboda Arnautov, Sanja Basta, Sanja Škreblin, Maja Jelić Kolar</t>
  </si>
  <si>
    <t xml:space="preserve">Profil Klett </t>
  </si>
  <si>
    <t xml:space="preserve">POGLED U SVIJET 4, TRAGOM PRIRODE I DRUŠTVAradni udžbenik za 4. razred osnovne škole, 2. dio
</t>
  </si>
  <si>
    <t>TIPTOES 4 : radni udžbenik engleskog jezika u četvrtom razredu osnovne škole, 4. godina učenja s dodatnim digitalnim sadržajima</t>
  </si>
  <si>
    <t>Anita Žepina, Suzana Anić Antić, Suzana Ban</t>
  </si>
  <si>
    <t>4.</t>
  </si>
  <si>
    <t>DAROVI VJERE I ZAJEDNIŠTVA : udžbenik za katolički vjeronauk četvrtoga razreda osnovne škole</t>
  </si>
  <si>
    <t>Ivica Pažin, Ante Pavlović</t>
  </si>
  <si>
    <t xml:space="preserve">4. </t>
  </si>
  <si>
    <t>GUT GEMACHT 4,radni udžbenik za njem. jezik, 4.godina učenja</t>
  </si>
  <si>
    <t>4</t>
  </si>
  <si>
    <t>E-SVIJET 4 : radni udžbenik informatike s dodatnim digitalnim sadržajima u četvrtom razredu osnovne škole</t>
  </si>
  <si>
    <t>Josipa Blagus, Nataša Ljubić Klemše, Ivana Ružić, Mario Stančić</t>
  </si>
  <si>
    <t>UKUPNO:</t>
  </si>
  <si>
    <t>5.RAZRED</t>
  </si>
  <si>
    <t>HRVATSKI ZA 5 : radni udžbenik za pomoć učenicima pri učenju hrvatskoga jezika u petome razredu osnovne škole, 1. dio</t>
  </si>
  <si>
    <t>Snježana Čubrilo, Sandra Vitković</t>
  </si>
  <si>
    <t>HRVATSKI ZA 5 : radni udžbenik za pomoć učenicima pri učenju hrvatskoga jezika u petome razredu osnovne škole, 2. dio</t>
  </si>
  <si>
    <t>RIGHT ON! 1 : udžbenik iz engleskog jezika za 5. razred osnovne škole, 5. godina učenja</t>
  </si>
  <si>
    <t>Jenny Dooley</t>
  </si>
  <si>
    <t>ALFA</t>
  </si>
  <si>
    <t>GUT GEMACHT! 5 : udžbenik njemačkoga jezika s dodatnim digitalnim sadržajima u petome razredu osnovne škole, 5. godina učenja</t>
  </si>
  <si>
    <t>Jasmina Troha, Ivana Valjak Ilić</t>
  </si>
  <si>
    <t>ŠK</t>
  </si>
  <si>
    <t>MATEMATIČKI IZAZOVI 5 : radni udžbenik sa zadatcima za vježbanje iz matematike za peti razred osnovne škole (za učenike kojima je određen primjereni program osnovnog odgoja i obrazovanja)</t>
  </si>
  <si>
    <t>Gordana Paić, Željko Bošnjak, Boris Čulina, Niko Grgić</t>
  </si>
  <si>
    <t>PRIRODA 5 : radni udžbenik iz prirode za peti razred osnovne škole (za učenike kojima je određen primjereni program osnovnog odgoja i obrazovanja)</t>
  </si>
  <si>
    <t>Marijana Bastić, Valerija Begić, Ana Bakarić, Bernarda Kralj Golub</t>
  </si>
  <si>
    <t>5</t>
  </si>
  <si>
    <t>#MOJPORTAL5 : udžbenik za pomoć u učenju informatike 
u petom razredu osnovne škole s dodatnim digitalnim sadržajima</t>
  </si>
  <si>
    <t>Kristina Drezgić, Andrea Pavić, Ana Trucek</t>
  </si>
  <si>
    <t>MOJA NAJDRAŽA POVIJEST 5 : RADNI UDŽBENIK POVIJEST 5. RAZRED ZA UČENIKE/UČENICE S TEŠKOĆAMA</t>
  </si>
  <si>
    <t>Daniela Jugo Superina, Nera Malbaša Kovačić</t>
  </si>
  <si>
    <t>Alka script</t>
  </si>
  <si>
    <t>MOJA ZEMLJA 1 : udžbenik iz geografije za peti razred osnovne škole (za učenike kojima je određen primjereni program osnovnog odgoja i obrazovanja)</t>
  </si>
  <si>
    <t>Ivan Gambiroža, Josip Jukić, Dinko Marin, Ana Mesić</t>
  </si>
  <si>
    <t>6.RAZRED</t>
  </si>
  <si>
    <t>RIGHT ON! 2 : udžbenik iz engleskog jezika za 6. razred osnovne škole, 6. godina učenja</t>
  </si>
  <si>
    <t>GUT GEMACHT! 6 : udžbenik I RADNA BILJEŽNICA njemačkog jezika s dodatnim digitalnim sadržajima u šestom razredu osnovne škole, 6. godina učenja</t>
  </si>
  <si>
    <t>udžbenik i RB</t>
  </si>
  <si>
    <t>MOJA NAJDRAŽA POVIJEST 6 : udžbenik za Povijest za 6. razred osnovne škole</t>
  </si>
  <si>
    <t>#MOJPORTAL6 : udžbenik za pomoć u učenju informatike 
u šestom razredu osnovne škole s dodatnim digitalnim sadržajima</t>
  </si>
  <si>
    <t>HRVATSKA ČITANKA 6 : radni udžbenik za dopunski i individualizirani rad iz hrvatskog jezika za 6. razred osnovne škole</t>
  </si>
  <si>
    <t>Vesna Dunatov, Anita Petrić, Marija Čelan-Mijić, Ivana Šabić</t>
  </si>
  <si>
    <t>6.</t>
  </si>
  <si>
    <t>Naklada Ljevak</t>
  </si>
  <si>
    <t>HRVATSKA KRIJESNICA 6 : radni udžbenik za dopunski i individualizirani rad iz hrvatskog jezika za 6. razred osnovne škole</t>
  </si>
  <si>
    <t>PRIRODA 6 : radni udžbenik iz prirode za šesti razred osnovne škole (za učenike kojima je određen primjereni program osnovnog odgoja i obrazovanja)</t>
  </si>
  <si>
    <t>MOJA ZEMLJA 2 : udžbenik iz geografije za šesti razred osnovne škole (za učenike kojima je određen primjereni program osnovnog odgoja i obrazovanja)</t>
  </si>
  <si>
    <t>7.RAZRED</t>
  </si>
  <si>
    <t>RIGHT ON! 3 : udžbenik iz engleskog jezika za sedmi razred osnovne škole (sedma godina učenja)</t>
  </si>
  <si>
    <t>GUT GEMACHT! 7 : udžbenik i RADNA BILJEŽICA njemačkog jezika s dodatnim digitalnim sadržajima u sedmom razredu osnovne škole, 7. godina učenja</t>
  </si>
  <si>
    <t>MOJA ZEMLJA 3 : udžbenik iz geografije za sedmi razred osnovne škole</t>
  </si>
  <si>
    <t>Ante Kožul, Silvija Krpes, Krunoslav Samardžić, Milan Vukelić</t>
  </si>
  <si>
    <t>MOJA ZEMLJA 3 : udžbenik iz geografije za sedmi razred osnovne škole (za učenike kojima je određen primjereni program osnovnog odgoja i obrazovanja)</t>
  </si>
  <si>
    <t>HRVATSKA ČITANKA 7 : hrvatski jezik - čitanka za 7. razred osnovne škole</t>
  </si>
  <si>
    <t>Mirjana Jukić, Slavica Kovač, Iverka Kraševac, Dubravka Težak, Martina Tunuković, Martina Valec-Rebić</t>
  </si>
  <si>
    <t>HRVATSKA KRIJESNICA 7 : udžbenik iz hrvatskoga jezika za 7. razred osnovne škole</t>
  </si>
  <si>
    <t>Slavica Kovač, Mirjana Jukić</t>
  </si>
  <si>
    <t>HRVATSKA KRIJESNICA 7 : radni udžbenik za dopunski i individualizirani rad iz hrvatskog jezika za 7. razred osnovne škole</t>
  </si>
  <si>
    <t>7.</t>
  </si>
  <si>
    <t>MOJE BOJE 7 : udžbenik likovne kulture s dodatnim digitalnim sadržajima u sedmom razredu osnovne škole</t>
  </si>
  <si>
    <t>Miroslav Huzjak, Kristina Horvat-Blažinović</t>
  </si>
  <si>
    <t>BIOLOGIJA 7 : udžbenik iz biologije za sedmi razred osnovne škole</t>
  </si>
  <si>
    <t>Valerija Begić, Marijana Bastić, Ana Bakarić, Bernarda Kralj Golub, Julijana Madaj Prpić</t>
  </si>
  <si>
    <t>BIOLOGIJA 7 : radni udžbenik iz biologije za sedmi razred osnovne škole (za učenike kojima je određen primjereni program osnovnog odgoja i obrazovanja)</t>
  </si>
  <si>
    <t>SVIJET TEHNIKE 7 : udžbenik tehničke kulture s dodatnim digitalnim sadržajima u sedmom razredu osnovne škole</t>
  </si>
  <si>
    <t>Marino Čikeš, Vladimir Delić, Ivica Kolarić, Antun Ptičar, Dragan Stanojević, Paolo Zenzerović</t>
  </si>
  <si>
    <t>OTKRIVAMO FIZIKU 7, udžbenik
udžbenik fizike s dodatnim digitalnim sadržajima u sedmom razredu osnovne škole</t>
  </si>
  <si>
    <t>Sonja Prelovšek Peroš, Branka Milotić, Ivica Aviani</t>
  </si>
  <si>
    <t>MOJA NAJDRAŽA FIZIKA 7 : RADNI UDŽBENIK ZA FIZIKU ZA 7. RAZRED OSNOVNE ŠKOLE ZA UČENICE/UČENIKE S TEŠKOĆAMA</t>
  </si>
  <si>
    <t>Nevenka Jakuš, Ivana Matić</t>
  </si>
  <si>
    <t>KEMIJA 7 : radni udžbenik iz kemije za sedmi razred osnovne škole (za učenike kojima je određen primjereni program osnovnog odgoja i obrazovanja)</t>
  </si>
  <si>
    <t>Mirela Mamić, Veronika Peradinović, Nikolina Ribarić</t>
  </si>
  <si>
    <t>KEMIJA 7 : udžbenik iz kemije za sedmi razred osnovne škole</t>
  </si>
  <si>
    <t>Mirela Mamić, Draginja Mrvoš-Sermek, Veronika Peradinović, Nikolina Ribarić</t>
  </si>
  <si>
    <t>MATEMATIKA 7 : udžbenik matematike s dodatnim digitalnim sadržajima u sedmom razredu osnovne škole sa zadatcima za rješavanje, 1. i 2. dio</t>
  </si>
  <si>
    <t>Branka Antunović Piton, Ariana Bogner Boroš, Predrag Brkić, Maja Karlo, Marjana Kuliš, Tibor Rodiger</t>
  </si>
  <si>
    <t>MATEMATIKA 7 - udžbenik za pomoć u učenju matematike u sedmom razredu osnovne škole</t>
  </si>
  <si>
    <t>Tanja Djaković, Ljiljana Peretin, Denis Vujanović:</t>
  </si>
  <si>
    <t>MOJA NAJDRAŽA POVIJEST 7 : Radni udžbenik  povijesti za 7. razred osnovne škole za učenike s teškoćama u učenju.</t>
  </si>
  <si>
    <t>Dinko Benčić, Liljana Host</t>
  </si>
  <si>
    <t>KLIO 7 : udžbenik povijesti s dodatnim digitalnim sadržajem u sedmome razredu osnovne škole</t>
  </si>
  <si>
    <t>Krešimir Erdelja, Igor Stojaković</t>
  </si>
  <si>
    <t>#MOJPORTAL7 : udžbenik informatike s dodatnim digitalnim sadržajima u sedmom razredu osnovne škole</t>
  </si>
  <si>
    <t>Magdalena Babić, Nikolina Bubica, Stanko Leko, Zoran Dimovski, Mario Stančić, Ivana Ružić, Nikola Mihočka, Branko Vejnović</t>
  </si>
  <si>
    <t>ALLEGRO 7 : udžbenik glazbene kulture s dodatnim digitalnim sadržajima u sedmome razredu osnovne škole</t>
  </si>
  <si>
    <t>Natalija Banov, Davor Brđanović, Sandra Frančišković, Sandra Ivančić, Eva Kirchmayer Bilić, Alenka Martinović, Darko Novosel, Tomislav Pehar</t>
  </si>
  <si>
    <t>NEKA JE BOG PRVI : udžbenik za katolički vjeronauk sedmoga razreda osnovne škole</t>
  </si>
  <si>
    <t>Josip Periš, Marina Šimić, Ivana Perčić</t>
  </si>
  <si>
    <t>8.RAZRED</t>
  </si>
  <si>
    <t>FOOTSTEPS 4 : radni udžbenik engleskog jezika u osmom razredu osnovne škole, 8. godina učenja s dodatnim digitalnim sadržajima</t>
  </si>
  <si>
    <t>Ivana Marinić, Dora Božanić Malić, Olinka Breka, Ana Posnjak</t>
  </si>
  <si>
    <t>GUT GEMACHT! 8 : radni udžbenik njemačkog jezika u osmom razredu osnovne škole, 8. godina učenja s dodatnim digitalnim sadržajima</t>
  </si>
  <si>
    <t>MOJA NAJDRAŽA POVIJEST 8 : Radni udžbenik  povijesti za 8. razred osnovne škole za učenike s teškoćama u učenju.</t>
  </si>
  <si>
    <t>Dinka Benčić, Tvrtko Božić, Liljana Host, Dragan Malnar, Mara Modrić, Helena Miljević Pavić, Ivo Petričević</t>
  </si>
  <si>
    <t>MOJA ZEMLJA 4 : udžbenik iz geografije za osmi razred osnovne škole</t>
  </si>
  <si>
    <t>MOJA ZEMLJA 4 : udžbenik iz geografije za osmi razred osnovne škole (za učenike kojima je određen primjereni program osnovnog odgoja i obrazovanja)</t>
  </si>
  <si>
    <t xml:space="preserve"> </t>
  </si>
  <si>
    <t>BIOLOGIJA 8 : radni udžbenik iz biologije za osmi razred osnovne škole (za učenike kojima je određen primjereni program osnovnog odgoja i obrazovanja)</t>
  </si>
  <si>
    <t>Valerija Begić, Marijana Bastić, Julijana Madaj Prpić, Ana Bakarić</t>
  </si>
  <si>
    <t>8.</t>
  </si>
  <si>
    <t>MATEMATIKA 8 - udžbenik za pomoć u učenju matematike u osmom razredu osnovne škole s dodatnim digitalnim sadržajima</t>
  </si>
  <si>
    <t>Tanja Djaković, Lahorka Havranek Bijuković, Ljiljana Peretin, Kristina Vučić</t>
  </si>
  <si>
    <t xml:space="preserve">8. </t>
  </si>
  <si>
    <t>HRVATSKA ČITANKA 8 : radni udžbenik za dopunski i individualizirani rad iz hrvatskog jezika za 8. razred osnovne škole</t>
  </si>
  <si>
    <t>Suzana Ruško, Marija Čelan-Mijić, Ivana Šabić</t>
  </si>
  <si>
    <t>HRVATSKA KRIJESNICA 8 : radni udžbenik za dopunski i individualizirani rad iz hrvatskog jezika za 8. razred osnovne škole</t>
  </si>
  <si>
    <t>KEMIJA 8 : radni udžbenik iz kemije za osmi razred osnovne škole (za učenike kojima je određen primjereni program osnovnog odgoja i obrazovanja)</t>
  </si>
  <si>
    <r>
      <rPr>
        <b/>
        <sz val="8"/>
        <color rgb="FF00B050"/>
        <rFont val="Arial"/>
      </rPr>
      <t>UKUPNO:</t>
    </r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</si>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</sst>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color rgb="FF000000"/>
      <name val="Arial"/>
      <family val="2"/>
    </font>
    <font>
      <sz val="8"/>
      <color rgb="FF000000"/>
      <name val="Arial"/>
    </font>
    <font>
      <sz val="8"/>
      <name val="Arial"/>
    </font>
    <font>
      <sz val="9"/>
      <name val="Arial"/>
      <family val="2"/>
      <charset val="238"/>
    </font>
    <font>
      <sz val="8"/>
      <color rgb="FF000000"/>
      <name val="Calibri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8"/>
      <color theme="1"/>
      <name val="Arial"/>
    </font>
    <font>
      <sz val="9"/>
      <name val="Arial"/>
    </font>
    <font>
      <b/>
      <sz val="8"/>
      <color rgb="FF00B050"/>
      <name val="Arial"/>
      <family val="2"/>
      <charset val="238"/>
    </font>
    <font>
      <b/>
      <sz val="8"/>
      <color rgb="FF00B050"/>
      <name val="Arial"/>
    </font>
  </fonts>
  <fills count="9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D9D9D9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 style="thin">
        <color rgb="FFA6A6A6"/>
      </right>
      <top/>
      <bottom/>
      <diagonal/>
    </border>
    <border>
      <left/>
      <right style="thin">
        <color rgb="FFA6A6A6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Border="0" applyProtection="0"/>
    <xf numFmtId="0" fontId="4" fillId="0" borderId="0" applyNumberFormat="0" applyBorder="0" applyProtection="0"/>
  </cellStyleXfs>
  <cellXfs count="312">
    <xf numFmtId="0" fontId="0" fillId="0" borderId="0" xfId="0"/>
    <xf numFmtId="0" fontId="0" fillId="4" borderId="0" xfId="0" applyFill="1"/>
    <xf numFmtId="0" fontId="3" fillId="5" borderId="1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center" vertical="center" readingOrder="1"/>
    </xf>
    <xf numFmtId="4" fontId="3" fillId="5" borderId="1" xfId="0" applyNumberFormat="1" applyFont="1" applyFill="1" applyBorder="1" applyAlignment="1">
      <alignment horizontal="center" vertical="center" readingOrder="1"/>
    </xf>
    <xf numFmtId="0" fontId="6" fillId="4" borderId="1" xfId="0" applyFont="1" applyFill="1" applyBorder="1" applyAlignment="1">
      <alignment horizontal="center" vertical="center" readingOrder="1"/>
    </xf>
    <xf numFmtId="0" fontId="6" fillId="5" borderId="1" xfId="0" applyFont="1" applyFill="1" applyBorder="1" applyAlignment="1">
      <alignment horizontal="left" vertical="center" wrapText="1" readingOrder="1"/>
    </xf>
    <xf numFmtId="0" fontId="6" fillId="5" borderId="1" xfId="0" applyFont="1" applyFill="1" applyBorder="1" applyAlignment="1">
      <alignment horizontal="center" vertical="center" wrapText="1" readingOrder="1"/>
    </xf>
    <xf numFmtId="4" fontId="6" fillId="5" borderId="1" xfId="0" applyNumberFormat="1" applyFont="1" applyFill="1" applyBorder="1" applyAlignment="1">
      <alignment horizontal="center" vertical="center" readingOrder="1"/>
    </xf>
    <xf numFmtId="0" fontId="7" fillId="2" borderId="2" xfId="0" applyFont="1" applyFill="1" applyBorder="1" applyAlignment="1">
      <alignment horizontal="center" vertical="center" wrapText="1" readingOrder="1"/>
    </xf>
    <xf numFmtId="49" fontId="7" fillId="2" borderId="2" xfId="0" applyNumberFormat="1" applyFont="1" applyFill="1" applyBorder="1" applyAlignment="1">
      <alignment horizontal="center" vertical="center" wrapText="1" readingOrder="1"/>
    </xf>
    <xf numFmtId="4" fontId="7" fillId="2" borderId="2" xfId="0" applyNumberFormat="1" applyFont="1" applyFill="1" applyBorder="1" applyAlignment="1">
      <alignment horizontal="center" vertical="center" wrapText="1" readingOrder="1"/>
    </xf>
    <xf numFmtId="4" fontId="7" fillId="2" borderId="3" xfId="0" applyNumberFormat="1" applyFont="1" applyFill="1" applyBorder="1" applyAlignment="1">
      <alignment horizontal="center" vertical="center" wrapText="1" readingOrder="1"/>
    </xf>
    <xf numFmtId="4" fontId="7" fillId="2" borderId="4" xfId="0" applyNumberFormat="1" applyFont="1" applyFill="1" applyBorder="1" applyAlignment="1">
      <alignment horizontal="center" vertical="center" wrapText="1" readingOrder="1"/>
    </xf>
    <xf numFmtId="4" fontId="7" fillId="2" borderId="5" xfId="0" applyNumberFormat="1" applyFont="1" applyFill="1" applyBorder="1" applyAlignment="1">
      <alignment horizontal="center" vertical="center" wrapText="1" readingOrder="1"/>
    </xf>
    <xf numFmtId="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" fontId="5" fillId="4" borderId="1" xfId="0" applyNumberFormat="1" applyFont="1" applyFill="1" applyBorder="1"/>
    <xf numFmtId="4" fontId="5" fillId="0" borderId="1" xfId="0" applyNumberFormat="1" applyFont="1" applyBorder="1"/>
    <xf numFmtId="0" fontId="5" fillId="0" borderId="1" xfId="0" applyFont="1" applyBorder="1"/>
    <xf numFmtId="4" fontId="6" fillId="4" borderId="1" xfId="0" applyNumberFormat="1" applyFont="1" applyFill="1" applyBorder="1"/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0" fontId="6" fillId="4" borderId="1" xfId="0" applyFont="1" applyFill="1" applyBorder="1" applyAlignment="1" applyProtection="1">
      <alignment horizontal="center" vertical="center" wrapText="1" readingOrder="1"/>
      <protection locked="0"/>
    </xf>
    <xf numFmtId="0" fontId="6" fillId="5" borderId="1" xfId="0" applyFont="1" applyFill="1" applyBorder="1" applyAlignment="1" applyProtection="1">
      <alignment horizontal="left" vertical="center" wrapText="1" readingOrder="1"/>
      <protection locked="0"/>
    </xf>
    <xf numFmtId="1" fontId="6" fillId="4" borderId="1" xfId="1" applyNumberFormat="1" applyFont="1" applyFill="1" applyBorder="1" applyAlignment="1">
      <alignment horizontal="center" vertical="center" readingOrder="1"/>
    </xf>
    <xf numFmtId="2" fontId="3" fillId="5" borderId="1" xfId="0" applyNumberFormat="1" applyFont="1" applyFill="1" applyBorder="1" applyAlignment="1">
      <alignment horizontal="center" vertical="center" wrapText="1" readingOrder="1"/>
    </xf>
    <xf numFmtId="1" fontId="3" fillId="4" borderId="1" xfId="0" applyNumberFormat="1" applyFont="1" applyFill="1" applyBorder="1" applyAlignment="1">
      <alignment horizontal="center" vertical="center" readingOrder="1"/>
    </xf>
    <xf numFmtId="1" fontId="3" fillId="4" borderId="1" xfId="0" applyNumberFormat="1" applyFont="1" applyFill="1" applyBorder="1" applyAlignment="1">
      <alignment horizontal="center" vertical="center" wrapText="1" readingOrder="1"/>
    </xf>
    <xf numFmtId="0" fontId="3" fillId="0" borderId="6" xfId="0" applyFont="1" applyBorder="1" applyAlignment="1" applyProtection="1">
      <alignment horizontal="center" vertical="center" wrapText="1" readingOrder="1"/>
      <protection locked="0"/>
    </xf>
    <xf numFmtId="0" fontId="3" fillId="3" borderId="6" xfId="0" applyFont="1" applyFill="1" applyBorder="1" applyAlignment="1" applyProtection="1">
      <alignment horizontal="left" vertical="center" wrapText="1" readingOrder="1"/>
      <protection locked="0"/>
    </xf>
    <xf numFmtId="0" fontId="3" fillId="3" borderId="6" xfId="0" applyFont="1" applyFill="1" applyBorder="1" applyAlignment="1" applyProtection="1">
      <alignment horizontal="center" vertical="center" wrapText="1" readingOrder="1"/>
      <protection locked="0"/>
    </xf>
    <xf numFmtId="49" fontId="3" fillId="3" borderId="6" xfId="0" applyNumberFormat="1" applyFont="1" applyFill="1" applyBorder="1" applyAlignment="1" applyProtection="1">
      <alignment horizontal="center" vertical="center" wrapText="1" readingOrder="1"/>
      <protection locked="0"/>
    </xf>
    <xf numFmtId="4" fontId="3" fillId="3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Font="1" applyBorder="1" applyAlignment="1">
      <alignment horizontal="center" vertical="center" readingOrder="1"/>
    </xf>
    <xf numFmtId="0" fontId="6" fillId="0" borderId="1" xfId="0" applyFont="1" applyBorder="1" applyAlignment="1">
      <alignment horizontal="center" vertical="center" wrapText="1" readingOrder="1"/>
    </xf>
    <xf numFmtId="1" fontId="3" fillId="5" borderId="1" xfId="0" applyNumberFormat="1" applyFont="1" applyFill="1" applyBorder="1" applyAlignment="1">
      <alignment horizontal="center" vertical="center" wrapText="1" readingOrder="1"/>
    </xf>
    <xf numFmtId="0" fontId="6" fillId="5" borderId="1" xfId="0" applyFont="1" applyFill="1" applyBorder="1" applyAlignment="1" applyProtection="1">
      <alignment horizontal="center" vertical="center" wrapText="1" readingOrder="1"/>
      <protection locked="0"/>
    </xf>
    <xf numFmtId="49" fontId="6" fillId="5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6" fillId="5" borderId="1" xfId="1" applyNumberFormat="1" applyFont="1" applyFill="1" applyBorder="1" applyAlignment="1">
      <alignment horizontal="center" vertical="center" wrapText="1" readingOrder="1"/>
    </xf>
    <xf numFmtId="4" fontId="6" fillId="5" borderId="1" xfId="1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 wrapText="1" readingOrder="1"/>
    </xf>
    <xf numFmtId="4" fontId="5" fillId="4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4" fontId="11" fillId="4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readingOrder="1"/>
    </xf>
    <xf numFmtId="0" fontId="11" fillId="6" borderId="9" xfId="0" applyFont="1" applyFill="1" applyBorder="1" applyAlignment="1">
      <alignment readingOrder="1"/>
    </xf>
    <xf numFmtId="0" fontId="11" fillId="7" borderId="9" xfId="0" applyFont="1" applyFill="1" applyBorder="1" applyAlignment="1">
      <alignment wrapText="1" readingOrder="1"/>
    </xf>
    <xf numFmtId="0" fontId="6" fillId="4" borderId="5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 readingOrder="1"/>
    </xf>
    <xf numFmtId="0" fontId="9" fillId="5" borderId="18" xfId="0" applyFont="1" applyFill="1" applyBorder="1" applyAlignment="1">
      <alignment horizontal="center" vertical="center" wrapText="1" readingOrder="1"/>
    </xf>
    <xf numFmtId="4" fontId="6" fillId="4" borderId="5" xfId="0" applyNumberFormat="1" applyFont="1" applyFill="1" applyBorder="1" applyAlignment="1">
      <alignment horizontal="center" vertical="center"/>
    </xf>
    <xf numFmtId="1" fontId="5" fillId="4" borderId="5" xfId="0" applyNumberFormat="1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 wrapText="1" readingOrder="1"/>
    </xf>
    <xf numFmtId="0" fontId="9" fillId="5" borderId="21" xfId="0" applyFont="1" applyFill="1" applyBorder="1" applyAlignment="1">
      <alignment horizontal="center" vertical="center" wrapText="1" readingOrder="1"/>
    </xf>
    <xf numFmtId="0" fontId="14" fillId="0" borderId="18" xfId="0" applyFont="1" applyBorder="1"/>
    <xf numFmtId="0" fontId="13" fillId="0" borderId="21" xfId="0" applyFont="1" applyBorder="1" applyAlignment="1">
      <alignment wrapText="1"/>
    </xf>
    <xf numFmtId="4" fontId="11" fillId="4" borderId="18" xfId="0" applyNumberFormat="1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wrapText="1" readingOrder="1"/>
    </xf>
    <xf numFmtId="49" fontId="6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6" fillId="8" borderId="12" xfId="0" applyFont="1" applyFill="1" applyBorder="1" applyAlignment="1">
      <alignment readingOrder="1"/>
    </xf>
    <xf numFmtId="0" fontId="6" fillId="8" borderId="14" xfId="0" applyFont="1" applyFill="1" applyBorder="1" applyAlignment="1">
      <alignment readingOrder="1"/>
    </xf>
    <xf numFmtId="0" fontId="3" fillId="8" borderId="12" xfId="0" applyFont="1" applyFill="1" applyBorder="1" applyAlignment="1">
      <alignment wrapText="1" readingOrder="1"/>
    </xf>
    <xf numFmtId="0" fontId="3" fillId="8" borderId="14" xfId="0" applyFont="1" applyFill="1" applyBorder="1" applyAlignment="1">
      <alignment wrapText="1" readingOrder="1"/>
    </xf>
    <xf numFmtId="0" fontId="6" fillId="8" borderId="24" xfId="0" applyFont="1" applyFill="1" applyBorder="1" applyAlignment="1">
      <alignment readingOrder="1"/>
    </xf>
    <xf numFmtId="0" fontId="6" fillId="8" borderId="25" xfId="0" applyFont="1" applyFill="1" applyBorder="1" applyAlignment="1">
      <alignment wrapText="1" readingOrder="1"/>
    </xf>
    <xf numFmtId="0" fontId="6" fillId="0" borderId="12" xfId="0" applyFont="1" applyBorder="1" applyAlignment="1">
      <alignment readingOrder="1"/>
    </xf>
    <xf numFmtId="0" fontId="6" fillId="0" borderId="22" xfId="0" applyFont="1" applyBorder="1" applyAlignment="1">
      <alignment wrapText="1" readingOrder="1"/>
    </xf>
    <xf numFmtId="0" fontId="6" fillId="0" borderId="14" xfId="0" applyFont="1" applyBorder="1" applyAlignment="1">
      <alignment readingOrder="1"/>
    </xf>
    <xf numFmtId="0" fontId="6" fillId="0" borderId="23" xfId="0" applyFont="1" applyBorder="1" applyAlignment="1">
      <alignment wrapText="1" readingOrder="1"/>
    </xf>
    <xf numFmtId="0" fontId="6" fillId="0" borderId="22" xfId="0" applyFont="1" applyBorder="1" applyAlignment="1">
      <alignment readingOrder="1"/>
    </xf>
    <xf numFmtId="0" fontId="3" fillId="0" borderId="12" xfId="0" applyFont="1" applyBorder="1" applyAlignment="1">
      <alignment wrapText="1" readingOrder="1"/>
    </xf>
    <xf numFmtId="0" fontId="3" fillId="0" borderId="22" xfId="0" applyFont="1" applyBorder="1" applyAlignment="1">
      <alignment wrapText="1" readingOrder="1"/>
    </xf>
    <xf numFmtId="0" fontId="6" fillId="8" borderId="12" xfId="0" applyFont="1" applyFill="1" applyBorder="1" applyAlignment="1">
      <alignment wrapText="1" readingOrder="1"/>
    </xf>
    <xf numFmtId="0" fontId="6" fillId="8" borderId="13" xfId="0" applyFont="1" applyFill="1" applyBorder="1" applyAlignment="1">
      <alignment readingOrder="1"/>
    </xf>
    <xf numFmtId="0" fontId="3" fillId="8" borderId="13" xfId="0" applyFont="1" applyFill="1" applyBorder="1" applyAlignment="1">
      <alignment wrapText="1" readingOrder="1"/>
    </xf>
    <xf numFmtId="1" fontId="3" fillId="4" borderId="5" xfId="0" applyNumberFormat="1" applyFont="1" applyFill="1" applyBorder="1" applyAlignment="1">
      <alignment horizontal="center" vertical="center" wrapText="1" readingOrder="1"/>
    </xf>
    <xf numFmtId="0" fontId="6" fillId="0" borderId="13" xfId="0" applyFont="1" applyBorder="1" applyAlignment="1">
      <alignment readingOrder="1"/>
    </xf>
    <xf numFmtId="0" fontId="3" fillId="8" borderId="12" xfId="0" applyFont="1" applyFill="1" applyBorder="1" applyAlignment="1">
      <alignment horizontal="center" vertical="center" readingOrder="1"/>
    </xf>
    <xf numFmtId="0" fontId="3" fillId="8" borderId="22" xfId="0" applyFont="1" applyFill="1" applyBorder="1" applyAlignment="1">
      <alignment horizontal="center" vertical="center" wrapText="1" readingOrder="1"/>
    </xf>
    <xf numFmtId="0" fontId="3" fillId="8" borderId="2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8" borderId="12" xfId="0" applyFont="1" applyFill="1" applyBorder="1" applyAlignment="1">
      <alignment readingOrder="1"/>
    </xf>
    <xf numFmtId="0" fontId="3" fillId="8" borderId="1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wrapText="1" readingOrder="1"/>
    </xf>
    <xf numFmtId="0" fontId="10" fillId="8" borderId="1" xfId="0" applyFont="1" applyFill="1" applyBorder="1" applyAlignment="1">
      <alignment horizontal="left" vertical="center" wrapText="1" readingOrder="1"/>
    </xf>
    <xf numFmtId="0" fontId="11" fillId="8" borderId="12" xfId="0" applyFont="1" applyFill="1" applyBorder="1" applyAlignment="1">
      <alignment wrapText="1" readingOrder="1"/>
    </xf>
    <xf numFmtId="0" fontId="11" fillId="8" borderId="12" xfId="0" applyFont="1" applyFill="1" applyBorder="1" applyAlignment="1">
      <alignment readingOrder="1"/>
    </xf>
    <xf numFmtId="0" fontId="10" fillId="8" borderId="1" xfId="0" applyFont="1" applyFill="1" applyBorder="1" applyAlignment="1">
      <alignment horizontal="center" vertical="center"/>
    </xf>
    <xf numFmtId="0" fontId="11" fillId="8" borderId="22" xfId="0" applyFont="1" applyFill="1" applyBorder="1" applyAlignment="1">
      <alignment wrapText="1" readingOrder="1"/>
    </xf>
    <xf numFmtId="0" fontId="11" fillId="8" borderId="14" xfId="0" applyFont="1" applyFill="1" applyBorder="1" applyAlignment="1">
      <alignment readingOrder="1"/>
    </xf>
    <xf numFmtId="0" fontId="11" fillId="8" borderId="14" xfId="0" applyFont="1" applyFill="1" applyBorder="1" applyAlignment="1">
      <alignment wrapText="1" readingOrder="1"/>
    </xf>
    <xf numFmtId="0" fontId="11" fillId="8" borderId="23" xfId="0" applyFont="1" applyFill="1" applyBorder="1" applyAlignment="1">
      <alignment wrapText="1" readingOrder="1"/>
    </xf>
    <xf numFmtId="0" fontId="5" fillId="8" borderId="1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 readingOrder="1"/>
    </xf>
    <xf numFmtId="0" fontId="3" fillId="8" borderId="0" xfId="0" applyFont="1" applyFill="1" applyAlignment="1">
      <alignment horizontal="center" vertical="center" wrapText="1" readingOrder="1"/>
    </xf>
    <xf numFmtId="4" fontId="6" fillId="4" borderId="8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readingOrder="1"/>
    </xf>
    <xf numFmtId="0" fontId="6" fillId="3" borderId="16" xfId="0" applyFont="1" applyFill="1" applyBorder="1" applyAlignment="1">
      <alignment horizontal="left" vertical="center" wrapText="1" readingOrder="1"/>
    </xf>
    <xf numFmtId="0" fontId="6" fillId="3" borderId="16" xfId="0" applyFont="1" applyFill="1" applyBorder="1" applyAlignment="1">
      <alignment horizontal="center" vertical="center" wrapText="1" readingOrder="1"/>
    </xf>
    <xf numFmtId="0" fontId="10" fillId="8" borderId="22" xfId="0" applyFont="1" applyFill="1" applyBorder="1" applyAlignment="1">
      <alignment horizontal="center" vertical="center" readingOrder="1"/>
    </xf>
    <xf numFmtId="0" fontId="11" fillId="8" borderId="12" xfId="0" applyFont="1" applyFill="1" applyBorder="1" applyAlignment="1">
      <alignment horizontal="center" vertical="center" readingOrder="1"/>
    </xf>
    <xf numFmtId="0" fontId="1" fillId="8" borderId="1" xfId="0" applyFont="1" applyFill="1" applyBorder="1" applyAlignment="1">
      <alignment horizontal="left"/>
    </xf>
    <xf numFmtId="1" fontId="10" fillId="8" borderId="1" xfId="0" applyNumberFormat="1" applyFont="1" applyFill="1" applyBorder="1" applyAlignment="1">
      <alignment horizontal="center" vertical="center" wrapText="1" readingOrder="1"/>
    </xf>
    <xf numFmtId="0" fontId="11" fillId="8" borderId="1" xfId="0" applyFont="1" applyFill="1" applyBorder="1" applyAlignment="1">
      <alignment horizontal="center" vertical="center" wrapText="1" readingOrder="1"/>
    </xf>
    <xf numFmtId="0" fontId="17" fillId="8" borderId="1" xfId="0" applyFont="1" applyFill="1" applyBorder="1" applyAlignment="1">
      <alignment horizontal="center"/>
    </xf>
    <xf numFmtId="2" fontId="10" fillId="8" borderId="1" xfId="0" applyNumberFormat="1" applyFont="1" applyFill="1" applyBorder="1" applyAlignment="1">
      <alignment horizontal="center" vertical="center" wrapText="1" readingOrder="1"/>
    </xf>
    <xf numFmtId="0" fontId="10" fillId="8" borderId="12" xfId="0" applyFont="1" applyFill="1" applyBorder="1" applyAlignment="1">
      <alignment horizontal="center" wrapText="1" readingOrder="1"/>
    </xf>
    <xf numFmtId="0" fontId="6" fillId="4" borderId="7" xfId="0" applyFont="1" applyFill="1" applyBorder="1" applyAlignment="1" applyProtection="1">
      <alignment horizontal="center" vertical="center" wrapText="1" readingOrder="1"/>
      <protection locked="0"/>
    </xf>
    <xf numFmtId="0" fontId="6" fillId="4" borderId="8" xfId="0" applyFont="1" applyFill="1" applyBorder="1" applyAlignment="1" applyProtection="1">
      <alignment horizontal="center" vertical="center" wrapText="1" readingOrder="1"/>
      <protection locked="0"/>
    </xf>
    <xf numFmtId="0" fontId="6" fillId="5" borderId="8" xfId="0" applyFont="1" applyFill="1" applyBorder="1" applyAlignment="1" applyProtection="1">
      <alignment horizontal="center" vertical="center" wrapText="1" readingOrder="1"/>
      <protection locked="0"/>
    </xf>
    <xf numFmtId="49" fontId="6" fillId="5" borderId="8" xfId="0" applyNumberFormat="1" applyFont="1" applyFill="1" applyBorder="1" applyAlignment="1" applyProtection="1">
      <alignment horizontal="center" vertical="center" wrapText="1" readingOrder="1"/>
      <protection locked="0"/>
    </xf>
    <xf numFmtId="4" fontId="6" fillId="5" borderId="8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8" borderId="16" xfId="0" applyFont="1" applyFill="1" applyBorder="1" applyAlignment="1">
      <alignment horizontal="center" vertical="center" readingOrder="1"/>
    </xf>
    <xf numFmtId="0" fontId="11" fillId="8" borderId="16" xfId="0" applyFont="1" applyFill="1" applyBorder="1" applyAlignment="1">
      <alignment horizontal="center" vertical="center" wrapText="1" readingOrder="1"/>
    </xf>
    <xf numFmtId="0" fontId="10" fillId="0" borderId="18" xfId="0" applyFont="1" applyBorder="1"/>
    <xf numFmtId="0" fontId="6" fillId="0" borderId="18" xfId="0" applyFont="1" applyBorder="1" applyAlignment="1">
      <alignment horizontal="center" vertical="center" readingOrder="1"/>
    </xf>
    <xf numFmtId="0" fontId="5" fillId="0" borderId="18" xfId="0" applyFont="1" applyBorder="1"/>
    <xf numFmtId="0" fontId="10" fillId="0" borderId="5" xfId="0" applyFont="1" applyBorder="1"/>
    <xf numFmtId="0" fontId="10" fillId="0" borderId="4" xfId="0" applyFont="1" applyBorder="1"/>
    <xf numFmtId="0" fontId="10" fillId="6" borderId="4" xfId="0" applyFont="1" applyFill="1" applyBorder="1" applyAlignment="1">
      <alignment wrapText="1" readingOrder="1"/>
    </xf>
    <xf numFmtId="0" fontId="10" fillId="7" borderId="4" xfId="0" applyFont="1" applyFill="1" applyBorder="1" applyAlignment="1">
      <alignment wrapText="1" readingOrder="1"/>
    </xf>
    <xf numFmtId="0" fontId="10" fillId="7" borderId="4" xfId="0" applyFont="1" applyFill="1" applyBorder="1" applyAlignment="1">
      <alignment horizontal="center" wrapText="1" readingOrder="1"/>
    </xf>
    <xf numFmtId="0" fontId="5" fillId="0" borderId="5" xfId="0" applyFont="1" applyBorder="1"/>
    <xf numFmtId="4" fontId="17" fillId="4" borderId="1" xfId="0" applyNumberFormat="1" applyFont="1" applyFill="1" applyBorder="1"/>
    <xf numFmtId="4" fontId="17" fillId="0" borderId="1" xfId="0" applyNumberFormat="1" applyFont="1" applyBorder="1"/>
    <xf numFmtId="0" fontId="6" fillId="8" borderId="18" xfId="0" applyFont="1" applyFill="1" applyBorder="1" applyAlignment="1">
      <alignment readingOrder="1"/>
    </xf>
    <xf numFmtId="0" fontId="6" fillId="8" borderId="18" xfId="0" applyFont="1" applyFill="1" applyBorder="1" applyAlignment="1">
      <alignment wrapText="1" readingOrder="1"/>
    </xf>
    <xf numFmtId="0" fontId="6" fillId="5" borderId="18" xfId="0" applyFont="1" applyFill="1" applyBorder="1" applyAlignment="1">
      <alignment horizontal="center" vertical="center" wrapText="1" readingOrder="1"/>
    </xf>
    <xf numFmtId="4" fontId="6" fillId="4" borderId="18" xfId="0" applyNumberFormat="1" applyFont="1" applyFill="1" applyBorder="1" applyAlignment="1">
      <alignment horizontal="center" vertical="center"/>
    </xf>
    <xf numFmtId="4" fontId="6" fillId="5" borderId="18" xfId="0" applyNumberFormat="1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 wrapText="1" readingOrder="1"/>
    </xf>
    <xf numFmtId="4" fontId="6" fillId="4" borderId="15" xfId="0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4" fontId="17" fillId="4" borderId="1" xfId="0" applyNumberFormat="1" applyFont="1" applyFill="1" applyBorder="1" applyAlignment="1">
      <alignment horizontal="center" vertical="center"/>
    </xf>
    <xf numFmtId="1" fontId="5" fillId="4" borderId="18" xfId="0" applyNumberFormat="1" applyFont="1" applyFill="1" applyBorder="1" applyAlignment="1">
      <alignment horizontal="center" vertical="center"/>
    </xf>
    <xf numFmtId="4" fontId="6" fillId="8" borderId="1" xfId="0" applyNumberFormat="1" applyFont="1" applyFill="1" applyBorder="1" applyAlignment="1">
      <alignment horizontal="center" vertical="center" readingOrder="1"/>
    </xf>
    <xf numFmtId="4" fontId="8" fillId="0" borderId="0" xfId="0" applyNumberFormat="1" applyFont="1"/>
    <xf numFmtId="0" fontId="6" fillId="0" borderId="1" xfId="0" applyFont="1" applyBorder="1" applyAlignment="1" applyProtection="1">
      <alignment horizontal="left" vertical="center" wrapText="1" readingOrder="1"/>
      <protection locked="0"/>
    </xf>
    <xf numFmtId="0" fontId="3" fillId="0" borderId="1" xfId="0" applyFont="1" applyBorder="1" applyAlignment="1" applyProtection="1">
      <alignment horizontal="left" vertical="center" wrapText="1" readingOrder="1"/>
      <protection locked="0"/>
    </xf>
    <xf numFmtId="49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11" fillId="5" borderId="1" xfId="1" applyFont="1" applyFill="1" applyBorder="1" applyAlignment="1">
      <alignment horizontal="center" vertical="center" wrapText="1" readingOrder="1"/>
    </xf>
    <xf numFmtId="0" fontId="11" fillId="4" borderId="1" xfId="0" applyFont="1" applyFill="1" applyBorder="1" applyAlignment="1" applyProtection="1">
      <alignment horizontal="center" vertical="center" wrapText="1" readingOrder="1"/>
      <protection locked="0"/>
    </xf>
    <xf numFmtId="0" fontId="3" fillId="8" borderId="1" xfId="0" applyFont="1" applyFill="1" applyBorder="1" applyAlignment="1">
      <alignment horizontal="center" vertical="center" readingOrder="1"/>
    </xf>
    <xf numFmtId="0" fontId="6" fillId="8" borderId="1" xfId="0" applyFont="1" applyFill="1" applyBorder="1" applyAlignment="1">
      <alignment horizontal="center" vertical="center" wrapText="1" readingOrder="1"/>
    </xf>
    <xf numFmtId="4" fontId="6" fillId="8" borderId="1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 readingOrder="1"/>
    </xf>
    <xf numFmtId="0" fontId="3" fillId="8" borderId="1" xfId="0" applyFont="1" applyFill="1" applyBorder="1" applyAlignment="1" applyProtection="1">
      <alignment horizontal="center" vertical="center" wrapText="1" readingOrder="1"/>
      <protection locked="0"/>
    </xf>
    <xf numFmtId="0" fontId="6" fillId="8" borderId="1" xfId="0" applyFont="1" applyFill="1" applyBorder="1" applyAlignment="1" applyProtection="1">
      <alignment horizontal="center" vertical="center" wrapText="1" readingOrder="1"/>
      <protection locked="0"/>
    </xf>
    <xf numFmtId="4" fontId="11" fillId="8" borderId="1" xfId="0" applyNumberFormat="1" applyFont="1" applyFill="1" applyBorder="1" applyAlignment="1">
      <alignment horizontal="center" vertical="center"/>
    </xf>
    <xf numFmtId="49" fontId="6" fillId="8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8" borderId="1" xfId="0" applyFont="1" applyFill="1" applyBorder="1" applyAlignment="1">
      <alignment horizontal="center" vertical="center" readingOrder="1"/>
    </xf>
    <xf numFmtId="0" fontId="11" fillId="8" borderId="12" xfId="0" applyFont="1" applyFill="1" applyBorder="1" applyAlignment="1">
      <alignment horizontal="center" vertical="center" wrapText="1" readingOrder="1"/>
    </xf>
    <xf numFmtId="0" fontId="6" fillId="8" borderId="0" xfId="0" applyFont="1" applyFill="1" applyAlignment="1" applyProtection="1">
      <alignment horizontal="center" vertical="center" wrapText="1" readingOrder="1"/>
      <protection locked="0"/>
    </xf>
    <xf numFmtId="0" fontId="6" fillId="8" borderId="16" xfId="0" applyFont="1" applyFill="1" applyBorder="1" applyAlignment="1">
      <alignment horizontal="center" vertical="center" wrapText="1" readingOrder="1"/>
    </xf>
    <xf numFmtId="0" fontId="6" fillId="8" borderId="17" xfId="0" applyFont="1" applyFill="1" applyBorder="1" applyAlignment="1" applyProtection="1">
      <alignment horizontal="center" vertical="center" wrapText="1" readingOrder="1"/>
      <protection locked="0"/>
    </xf>
    <xf numFmtId="0" fontId="12" fillId="8" borderId="1" xfId="0" applyFont="1" applyFill="1" applyBorder="1" applyAlignment="1" applyProtection="1">
      <alignment horizontal="center" vertical="center" wrapText="1" readingOrder="1"/>
      <protection locked="0"/>
    </xf>
    <xf numFmtId="0" fontId="6" fillId="8" borderId="0" xfId="0" applyFont="1" applyFill="1" applyAlignment="1">
      <alignment horizontal="center" vertical="center" wrapText="1" readingOrder="1"/>
    </xf>
    <xf numFmtId="0" fontId="12" fillId="8" borderId="5" xfId="0" applyFont="1" applyFill="1" applyBorder="1" applyAlignment="1" applyProtection="1">
      <alignment horizontal="center" vertical="center" wrapText="1" readingOrder="1"/>
      <protection locked="0"/>
    </xf>
    <xf numFmtId="0" fontId="6" fillId="8" borderId="5" xfId="0" applyFont="1" applyFill="1" applyBorder="1" applyAlignment="1">
      <alignment horizontal="center" vertical="center"/>
    </xf>
    <xf numFmtId="1" fontId="3" fillId="8" borderId="5" xfId="1" applyNumberFormat="1" applyFont="1" applyFill="1" applyBorder="1" applyAlignment="1">
      <alignment horizontal="center" vertical="center" readingOrder="1"/>
    </xf>
    <xf numFmtId="49" fontId="6" fillId="8" borderId="5" xfId="1" applyNumberFormat="1" applyFont="1" applyFill="1" applyBorder="1" applyAlignment="1">
      <alignment horizontal="center" vertical="center" wrapText="1" readingOrder="1"/>
    </xf>
    <xf numFmtId="4" fontId="11" fillId="8" borderId="5" xfId="0" applyNumberFormat="1" applyFont="1" applyFill="1" applyBorder="1" applyAlignment="1">
      <alignment horizontal="center" vertical="center"/>
    </xf>
    <xf numFmtId="4" fontId="11" fillId="8" borderId="18" xfId="0" applyNumberFormat="1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10" fillId="8" borderId="18" xfId="0" applyFont="1" applyFill="1" applyBorder="1" applyAlignment="1">
      <alignment horizontal="center" vertical="center" wrapText="1" readingOrder="1"/>
    </xf>
    <xf numFmtId="0" fontId="12" fillId="8" borderId="0" xfId="0" applyFont="1" applyFill="1" applyAlignment="1" applyProtection="1">
      <alignment horizontal="center" vertical="center" wrapText="1" readingOrder="1"/>
      <protection locked="0"/>
    </xf>
    <xf numFmtId="0" fontId="10" fillId="8" borderId="18" xfId="0" applyFont="1" applyFill="1" applyBorder="1" applyAlignment="1">
      <alignment horizontal="center" vertical="center" readingOrder="1"/>
    </xf>
    <xf numFmtId="0" fontId="10" fillId="0" borderId="26" xfId="0" applyFont="1" applyBorder="1"/>
    <xf numFmtId="0" fontId="6" fillId="0" borderId="26" xfId="0" applyFont="1" applyBorder="1" applyAlignment="1">
      <alignment horizontal="center" vertical="center" readingOrder="1"/>
    </xf>
    <xf numFmtId="4" fontId="17" fillId="4" borderId="5" xfId="0" applyNumberFormat="1" applyFont="1" applyFill="1" applyBorder="1"/>
    <xf numFmtId="0" fontId="5" fillId="0" borderId="26" xfId="0" applyFont="1" applyBorder="1"/>
    <xf numFmtId="4" fontId="17" fillId="0" borderId="5" xfId="0" applyNumberFormat="1" applyFont="1" applyBorder="1"/>
    <xf numFmtId="0" fontId="11" fillId="6" borderId="18" xfId="0" applyFont="1" applyFill="1" applyBorder="1" applyAlignment="1">
      <alignment readingOrder="1"/>
    </xf>
    <xf numFmtId="0" fontId="11" fillId="7" borderId="18" xfId="0" applyFont="1" applyFill="1" applyBorder="1" applyAlignment="1">
      <alignment wrapText="1" readingOrder="1"/>
    </xf>
    <xf numFmtId="0" fontId="11" fillId="7" borderId="18" xfId="0" applyFont="1" applyFill="1" applyBorder="1" applyAlignment="1">
      <alignment horizontal="center" wrapText="1" readingOrder="1"/>
    </xf>
    <xf numFmtId="0" fontId="0" fillId="0" borderId="18" xfId="0" applyBorder="1"/>
    <xf numFmtId="1" fontId="6" fillId="0" borderId="18" xfId="1" applyNumberFormat="1" applyFont="1" applyBorder="1" applyAlignment="1">
      <alignment horizontal="center" vertical="center" readingOrder="1"/>
    </xf>
    <xf numFmtId="4" fontId="17" fillId="4" borderId="18" xfId="0" applyNumberFormat="1" applyFont="1" applyFill="1" applyBorder="1"/>
    <xf numFmtId="4" fontId="17" fillId="4" borderId="20" xfId="0" applyNumberFormat="1" applyFont="1" applyFill="1" applyBorder="1"/>
    <xf numFmtId="0" fontId="6" fillId="4" borderId="5" xfId="0" applyFont="1" applyFill="1" applyBorder="1" applyAlignment="1">
      <alignment horizontal="center" vertical="center" readingOrder="1"/>
    </xf>
    <xf numFmtId="0" fontId="6" fillId="5" borderId="5" xfId="0" applyFont="1" applyFill="1" applyBorder="1" applyAlignment="1">
      <alignment horizontal="left" vertical="center" wrapText="1" readingOrder="1"/>
    </xf>
    <xf numFmtId="0" fontId="6" fillId="5" borderId="5" xfId="0" applyFont="1" applyFill="1" applyBorder="1" applyAlignment="1">
      <alignment horizontal="center" vertical="center" wrapText="1" readingOrder="1"/>
    </xf>
    <xf numFmtId="0" fontId="15" fillId="8" borderId="18" xfId="0" applyFont="1" applyFill="1" applyBorder="1"/>
    <xf numFmtId="0" fontId="10" fillId="8" borderId="18" xfId="0" applyFont="1" applyFill="1" applyBorder="1" applyAlignment="1">
      <alignment wrapText="1"/>
    </xf>
    <xf numFmtId="0" fontId="16" fillId="8" borderId="18" xfId="0" applyFont="1" applyFill="1" applyBorder="1"/>
    <xf numFmtId="49" fontId="6" fillId="5" borderId="18" xfId="0" applyNumberFormat="1" applyFont="1" applyFill="1" applyBorder="1" applyAlignment="1">
      <alignment horizontal="left" vertical="center" wrapText="1" readingOrder="1"/>
    </xf>
    <xf numFmtId="0" fontId="15" fillId="0" borderId="18" xfId="0" applyFont="1" applyBorder="1"/>
    <xf numFmtId="1" fontId="6" fillId="4" borderId="18" xfId="1" applyNumberFormat="1" applyFont="1" applyFill="1" applyBorder="1" applyAlignment="1">
      <alignment horizontal="center" vertical="center" readingOrder="1"/>
    </xf>
    <xf numFmtId="0" fontId="6" fillId="4" borderId="18" xfId="0" applyFont="1" applyFill="1" applyBorder="1" applyAlignment="1" applyProtection="1">
      <alignment horizontal="center" vertical="center" wrapText="1" readingOrder="1"/>
      <protection locked="0"/>
    </xf>
    <xf numFmtId="0" fontId="10" fillId="8" borderId="18" xfId="0" applyFont="1" applyFill="1" applyBorder="1"/>
    <xf numFmtId="49" fontId="6" fillId="5" borderId="18" xfId="0" applyNumberFormat="1" applyFont="1" applyFill="1" applyBorder="1" applyAlignment="1">
      <alignment horizontal="center" vertical="center" wrapText="1" readingOrder="1"/>
    </xf>
    <xf numFmtId="0" fontId="6" fillId="8" borderId="18" xfId="1" applyFont="1" applyFill="1" applyBorder="1" applyAlignment="1">
      <alignment vertical="center" wrapText="1" readingOrder="1"/>
    </xf>
    <xf numFmtId="49" fontId="6" fillId="8" borderId="18" xfId="1" applyNumberFormat="1" applyFont="1" applyFill="1" applyBorder="1" applyAlignment="1">
      <alignment vertical="center" wrapText="1" readingOrder="1"/>
    </xf>
    <xf numFmtId="0" fontId="0" fillId="8" borderId="18" xfId="0" applyFill="1" applyBorder="1"/>
    <xf numFmtId="49" fontId="6" fillId="8" borderId="18" xfId="1" applyNumberFormat="1" applyFont="1" applyFill="1" applyBorder="1" applyAlignment="1">
      <alignment horizontal="center" vertical="center" wrapText="1" readingOrder="1"/>
    </xf>
    <xf numFmtId="4" fontId="6" fillId="8" borderId="18" xfId="0" applyNumberFormat="1" applyFont="1" applyFill="1" applyBorder="1" applyAlignment="1">
      <alignment horizontal="center" vertical="center"/>
    </xf>
    <xf numFmtId="3" fontId="6" fillId="8" borderId="18" xfId="1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left" vertical="center" wrapText="1" readingOrder="1"/>
    </xf>
    <xf numFmtId="0" fontId="0" fillId="8" borderId="0" xfId="0" applyFill="1"/>
    <xf numFmtId="0" fontId="6" fillId="8" borderId="1" xfId="0" applyFont="1" applyFill="1" applyBorder="1" applyAlignment="1" applyProtection="1">
      <alignment horizontal="left" vertical="center" wrapText="1" readingOrder="1"/>
      <protection locked="0"/>
    </xf>
    <xf numFmtId="0" fontId="6" fillId="8" borderId="18" xfId="0" applyFont="1" applyFill="1" applyBorder="1" applyAlignment="1">
      <alignment horizontal="center" vertical="center" readingOrder="1"/>
    </xf>
    <xf numFmtId="0" fontId="0" fillId="8" borderId="18" xfId="0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 wrapText="1" readingOrder="1"/>
    </xf>
    <xf numFmtId="0" fontId="6" fillId="8" borderId="18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 wrapText="1" readingOrder="1"/>
    </xf>
    <xf numFmtId="0" fontId="10" fillId="8" borderId="18" xfId="0" applyFont="1" applyFill="1" applyBorder="1" applyAlignment="1" applyProtection="1">
      <alignment horizontal="center" vertical="center" wrapText="1" readingOrder="1"/>
      <protection locked="0"/>
    </xf>
    <xf numFmtId="0" fontId="11" fillId="8" borderId="18" xfId="0" applyFont="1" applyFill="1" applyBorder="1" applyAlignment="1" applyProtection="1">
      <alignment horizontal="center" vertical="center" wrapText="1" readingOrder="1"/>
      <protection locked="0"/>
    </xf>
    <xf numFmtId="49" fontId="11" fillId="8" borderId="18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8" borderId="5" xfId="0" applyFont="1" applyFill="1" applyBorder="1" applyAlignment="1">
      <alignment horizontal="center" vertical="center" readingOrder="1"/>
    </xf>
    <xf numFmtId="0" fontId="6" fillId="8" borderId="5" xfId="0" applyFont="1" applyFill="1" applyBorder="1" applyAlignment="1">
      <alignment horizontal="center" vertical="center" wrapText="1" readingOrder="1"/>
    </xf>
    <xf numFmtId="4" fontId="6" fillId="8" borderId="5" xfId="0" applyNumberFormat="1" applyFont="1" applyFill="1" applyBorder="1" applyAlignment="1">
      <alignment horizontal="center" vertical="center"/>
    </xf>
    <xf numFmtId="0" fontId="3" fillId="8" borderId="15" xfId="0" applyFont="1" applyFill="1" applyBorder="1" applyAlignment="1" applyProtection="1">
      <alignment horizontal="center" vertical="center" wrapText="1" readingOrder="1"/>
      <protection locked="0"/>
    </xf>
    <xf numFmtId="0" fontId="6" fillId="8" borderId="15" xfId="0" applyFont="1" applyFill="1" applyBorder="1" applyAlignment="1" applyProtection="1">
      <alignment horizontal="center" vertical="center" wrapText="1" readingOrder="1"/>
      <protection locked="0"/>
    </xf>
    <xf numFmtId="49" fontId="6" fillId="8" borderId="15" xfId="0" applyNumberFormat="1" applyFont="1" applyFill="1" applyBorder="1" applyAlignment="1" applyProtection="1">
      <alignment horizontal="center" vertical="center" wrapText="1" readingOrder="1"/>
      <protection locked="0"/>
    </xf>
    <xf numFmtId="4" fontId="6" fillId="8" borderId="15" xfId="0" applyNumberFormat="1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 readingOrder="1"/>
    </xf>
    <xf numFmtId="0" fontId="11" fillId="8" borderId="18" xfId="0" applyFont="1" applyFill="1" applyBorder="1" applyAlignment="1">
      <alignment horizontal="center" vertical="center" wrapText="1" readingOrder="1"/>
    </xf>
    <xf numFmtId="0" fontId="10" fillId="8" borderId="26" xfId="0" applyFont="1" applyFill="1" applyBorder="1" applyAlignment="1">
      <alignment horizontal="center" vertical="center" readingOrder="1"/>
    </xf>
    <xf numFmtId="0" fontId="10" fillId="8" borderId="26" xfId="0" applyFont="1" applyFill="1" applyBorder="1" applyAlignment="1">
      <alignment horizontal="center" vertical="center" wrapText="1" readingOrder="1"/>
    </xf>
    <xf numFmtId="0" fontId="10" fillId="8" borderId="27" xfId="0" applyFont="1" applyFill="1" applyBorder="1" applyAlignment="1">
      <alignment horizontal="center" vertical="center" wrapText="1" readingOrder="1"/>
    </xf>
    <xf numFmtId="4" fontId="11" fillId="8" borderId="26" xfId="0" applyNumberFormat="1" applyFont="1" applyFill="1" applyBorder="1" applyAlignment="1">
      <alignment horizontal="center" vertical="center"/>
    </xf>
    <xf numFmtId="0" fontId="11" fillId="8" borderId="26" xfId="0" applyFont="1" applyFill="1" applyBorder="1" applyAlignment="1">
      <alignment horizontal="center" vertical="center"/>
    </xf>
    <xf numFmtId="0" fontId="11" fillId="8" borderId="26" xfId="0" applyFont="1" applyFill="1" applyBorder="1" applyAlignment="1">
      <alignment horizontal="center" vertical="center" readingOrder="1"/>
    </xf>
    <xf numFmtId="0" fontId="0" fillId="8" borderId="26" xfId="0" applyFill="1" applyBorder="1" applyAlignment="1">
      <alignment horizontal="center" vertical="center"/>
    </xf>
    <xf numFmtId="0" fontId="11" fillId="8" borderId="26" xfId="0" applyFont="1" applyFill="1" applyBorder="1" applyAlignment="1">
      <alignment horizontal="center" vertical="center" wrapText="1" readingOrder="1"/>
    </xf>
    <xf numFmtId="49" fontId="3" fillId="8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8" borderId="26" xfId="0" applyFont="1" applyFill="1" applyBorder="1" applyAlignment="1">
      <alignment vertical="center" wrapText="1" readingOrder="1"/>
    </xf>
    <xf numFmtId="0" fontId="10" fillId="8" borderId="26" xfId="0" applyFont="1" applyFill="1" applyBorder="1" applyAlignment="1">
      <alignment horizontal="center" wrapText="1" readingOrder="1"/>
    </xf>
    <xf numFmtId="0" fontId="6" fillId="8" borderId="26" xfId="0" applyFont="1" applyFill="1" applyBorder="1" applyAlignment="1">
      <alignment horizontal="center" vertical="center" wrapText="1" readingOrder="1"/>
    </xf>
    <xf numFmtId="0" fontId="6" fillId="8" borderId="18" xfId="0" applyFont="1" applyFill="1" applyBorder="1" applyAlignment="1">
      <alignment vertical="center" wrapText="1" readingOrder="1"/>
    </xf>
    <xf numFmtId="0" fontId="10" fillId="8" borderId="18" xfId="0" applyFont="1" applyFill="1" applyBorder="1" applyAlignment="1">
      <alignment horizontal="center" wrapText="1" readingOrder="1"/>
    </xf>
    <xf numFmtId="0" fontId="6" fillId="8" borderId="21" xfId="0" applyFont="1" applyFill="1" applyBorder="1" applyAlignment="1">
      <alignment horizontal="center" vertical="center" wrapText="1" readingOrder="1"/>
    </xf>
    <xf numFmtId="0" fontId="3" fillId="8" borderId="18" xfId="0" applyFont="1" applyFill="1" applyBorder="1" applyAlignment="1">
      <alignment wrapText="1" readingOrder="1"/>
    </xf>
    <xf numFmtId="0" fontId="6" fillId="8" borderId="26" xfId="0" applyFont="1" applyFill="1" applyBorder="1" applyAlignment="1">
      <alignment readingOrder="1"/>
    </xf>
    <xf numFmtId="0" fontId="6" fillId="8" borderId="26" xfId="0" applyFont="1" applyFill="1" applyBorder="1" applyAlignment="1">
      <alignment wrapText="1" readingOrder="1"/>
    </xf>
    <xf numFmtId="0" fontId="6" fillId="8" borderId="23" xfId="0" applyFont="1" applyFill="1" applyBorder="1" applyAlignment="1">
      <alignment wrapText="1" readingOrder="1"/>
    </xf>
    <xf numFmtId="0" fontId="6" fillId="5" borderId="26" xfId="0" applyFont="1" applyFill="1" applyBorder="1" applyAlignment="1">
      <alignment horizontal="center" vertical="center" wrapText="1" readingOrder="1"/>
    </xf>
    <xf numFmtId="4" fontId="6" fillId="4" borderId="26" xfId="0" applyNumberFormat="1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left" vertical="center" wrapText="1" readingOrder="1"/>
    </xf>
    <xf numFmtId="0" fontId="9" fillId="5" borderId="18" xfId="0" applyFont="1" applyFill="1" applyBorder="1" applyAlignment="1">
      <alignment horizontal="left" vertical="center" wrapText="1" readingOrder="1"/>
    </xf>
    <xf numFmtId="4" fontId="17" fillId="4" borderId="18" xfId="0" applyNumberFormat="1" applyFont="1" applyFill="1" applyBorder="1" applyAlignment="1">
      <alignment horizontal="center" vertical="center"/>
    </xf>
    <xf numFmtId="1" fontId="3" fillId="4" borderId="28" xfId="0" applyNumberFormat="1" applyFont="1" applyFill="1" applyBorder="1" applyAlignment="1">
      <alignment horizontal="center" vertical="center" wrapText="1" readingOrder="1"/>
    </xf>
    <xf numFmtId="1" fontId="3" fillId="8" borderId="28" xfId="0" applyNumberFormat="1" applyFont="1" applyFill="1" applyBorder="1" applyAlignment="1">
      <alignment horizontal="center" vertical="center" wrapText="1" readingOrder="1"/>
    </xf>
    <xf numFmtId="2" fontId="3" fillId="8" borderId="5" xfId="0" applyNumberFormat="1" applyFont="1" applyFill="1" applyBorder="1" applyAlignment="1">
      <alignment horizontal="center" vertical="center" wrapText="1" readingOrder="1"/>
    </xf>
    <xf numFmtId="1" fontId="3" fillId="8" borderId="5" xfId="0" applyNumberFormat="1" applyFont="1" applyFill="1" applyBorder="1" applyAlignment="1">
      <alignment horizontal="center" vertical="center" wrapText="1" readingOrder="1"/>
    </xf>
    <xf numFmtId="4" fontId="5" fillId="4" borderId="5" xfId="0" applyNumberFormat="1" applyFont="1" applyFill="1" applyBorder="1" applyAlignment="1">
      <alignment horizontal="center" vertical="center"/>
    </xf>
    <xf numFmtId="0" fontId="6" fillId="8" borderId="18" xfId="0" applyFont="1" applyFill="1" applyBorder="1" applyAlignment="1" applyProtection="1">
      <alignment horizontal="center" vertical="center" wrapText="1" readingOrder="1"/>
      <protection locked="0"/>
    </xf>
    <xf numFmtId="0" fontId="12" fillId="8" borderId="18" xfId="0" applyFont="1" applyFill="1" applyBorder="1" applyAlignment="1" applyProtection="1">
      <alignment horizontal="center" vertical="center" wrapText="1" readingOrder="1"/>
      <protection locked="0"/>
    </xf>
    <xf numFmtId="0" fontId="12" fillId="8" borderId="9" xfId="0" applyFont="1" applyFill="1" applyBorder="1" applyAlignment="1" applyProtection="1">
      <alignment horizontal="center" vertical="center" wrapText="1" readingOrder="1"/>
      <protection locked="0"/>
    </xf>
    <xf numFmtId="0" fontId="6" fillId="8" borderId="2" xfId="0" applyFont="1" applyFill="1" applyBorder="1" applyAlignment="1">
      <alignment horizontal="center" vertical="center"/>
    </xf>
    <xf numFmtId="0" fontId="12" fillId="8" borderId="28" xfId="0" applyFont="1" applyFill="1" applyBorder="1" applyAlignment="1" applyProtection="1">
      <alignment horizontal="center" vertical="center" wrapText="1" readingOrder="1"/>
      <protection locked="0"/>
    </xf>
    <xf numFmtId="0" fontId="11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 applyProtection="1">
      <alignment vertical="center" wrapText="1" readingOrder="1"/>
      <protection locked="0"/>
    </xf>
    <xf numFmtId="0" fontId="18" fillId="8" borderId="1" xfId="0" applyFont="1" applyFill="1" applyBorder="1" applyAlignment="1" applyProtection="1">
      <alignment vertical="center" wrapText="1" readingOrder="1"/>
      <protection locked="0"/>
    </xf>
    <xf numFmtId="4" fontId="6" fillId="8" borderId="8" xfId="0" applyNumberFormat="1" applyFont="1" applyFill="1" applyBorder="1" applyAlignment="1">
      <alignment horizontal="center" vertical="center"/>
    </xf>
    <xf numFmtId="4" fontId="19" fillId="0" borderId="1" xfId="0" applyNumberFormat="1" applyFont="1" applyBorder="1"/>
    <xf numFmtId="4" fontId="19" fillId="4" borderId="15" xfId="0" applyNumberFormat="1" applyFont="1" applyFill="1" applyBorder="1" applyAlignment="1">
      <alignment horizontal="center" vertical="center"/>
    </xf>
    <xf numFmtId="4" fontId="20" fillId="4" borderId="15" xfId="0" applyNumberFormat="1" applyFont="1" applyFill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4" fontId="19" fillId="0" borderId="1" xfId="0" applyNumberFormat="1" applyFont="1" applyBorder="1" applyAlignment="1">
      <alignment vertical="center"/>
    </xf>
    <xf numFmtId="0" fontId="6" fillId="0" borderId="22" xfId="0" applyFont="1" applyBorder="1" applyAlignment="1">
      <alignment horizontal="center" wrapText="1" readingOrder="1"/>
    </xf>
    <xf numFmtId="0" fontId="6" fillId="0" borderId="23" xfId="0" applyFont="1" applyBorder="1" applyAlignment="1">
      <alignment horizontal="center" wrapText="1" readingOrder="1"/>
    </xf>
    <xf numFmtId="0" fontId="3" fillId="0" borderId="22" xfId="0" applyFont="1" applyBorder="1" applyAlignment="1">
      <alignment horizontal="center" wrapText="1" readingOrder="1"/>
    </xf>
    <xf numFmtId="0" fontId="1" fillId="0" borderId="1" xfId="0" applyFont="1" applyBorder="1" applyAlignment="1">
      <alignment horizontal="left"/>
    </xf>
    <xf numFmtId="0" fontId="19" fillId="4" borderId="19" xfId="0" applyFont="1" applyFill="1" applyBorder="1" applyAlignment="1">
      <alignment horizontal="right" vertical="center" readingOrder="1"/>
    </xf>
    <xf numFmtId="0" fontId="19" fillId="4" borderId="10" xfId="0" applyFont="1" applyFill="1" applyBorder="1" applyAlignment="1">
      <alignment horizontal="right" vertical="center" readingOrder="1"/>
    </xf>
    <xf numFmtId="0" fontId="19" fillId="4" borderId="11" xfId="0" applyFont="1" applyFill="1" applyBorder="1" applyAlignment="1">
      <alignment horizontal="right" vertical="center" readingOrder="1"/>
    </xf>
    <xf numFmtId="0" fontId="6" fillId="0" borderId="13" xfId="0" applyFont="1" applyBorder="1" applyAlignment="1">
      <alignment readingOrder="1"/>
    </xf>
    <xf numFmtId="0" fontId="6" fillId="0" borderId="14" xfId="0" applyFont="1" applyBorder="1" applyAlignment="1">
      <alignment readingOrder="1"/>
    </xf>
    <xf numFmtId="0" fontId="20" fillId="6" borderId="19" xfId="0" applyFont="1" applyFill="1" applyBorder="1" applyAlignment="1">
      <alignment horizontal="right" readingOrder="1"/>
    </xf>
    <xf numFmtId="0" fontId="20" fillId="6" borderId="10" xfId="0" applyFont="1" applyFill="1" applyBorder="1" applyAlignment="1">
      <alignment horizontal="right" readingOrder="1"/>
    </xf>
    <xf numFmtId="0" fontId="20" fillId="6" borderId="11" xfId="0" applyFont="1" applyFill="1" applyBorder="1" applyAlignment="1">
      <alignment horizontal="right" readingOrder="1"/>
    </xf>
    <xf numFmtId="0" fontId="3" fillId="8" borderId="13" xfId="0" applyFont="1" applyFill="1" applyBorder="1" applyAlignment="1">
      <alignment wrapText="1" readingOrder="1"/>
    </xf>
    <xf numFmtId="0" fontId="3" fillId="8" borderId="14" xfId="0" applyFont="1" applyFill="1" applyBorder="1" applyAlignment="1">
      <alignment wrapText="1" readingOrder="1"/>
    </xf>
    <xf numFmtId="0" fontId="1" fillId="0" borderId="5" xfId="0" applyFont="1" applyBorder="1" applyAlignment="1">
      <alignment horizontal="left"/>
    </xf>
    <xf numFmtId="0" fontId="6" fillId="8" borderId="18" xfId="0" applyFont="1" applyFill="1" applyBorder="1" applyAlignment="1">
      <alignment readingOrder="1"/>
    </xf>
    <xf numFmtId="0" fontId="6" fillId="8" borderId="26" xfId="0" applyFont="1" applyFill="1" applyBorder="1" applyAlignment="1">
      <alignment readingOrder="1"/>
    </xf>
    <xf numFmtId="0" fontId="3" fillId="8" borderId="18" xfId="0" applyFont="1" applyFill="1" applyBorder="1" applyAlignment="1">
      <alignment wrapText="1" readingOrder="1"/>
    </xf>
    <xf numFmtId="0" fontId="6" fillId="8" borderId="24" xfId="0" applyFont="1" applyFill="1" applyBorder="1" applyAlignment="1">
      <alignment readingOrder="1"/>
    </xf>
    <xf numFmtId="0" fontId="19" fillId="0" borderId="19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19" fillId="4" borderId="7" xfId="0" applyFont="1" applyFill="1" applyBorder="1" applyAlignment="1">
      <alignment horizontal="right" vertical="center" wrapText="1" readingOrder="1"/>
    </xf>
    <xf numFmtId="0" fontId="19" fillId="4" borderId="8" xfId="0" applyFont="1" applyFill="1" applyBorder="1" applyAlignment="1">
      <alignment horizontal="right" vertical="center" wrapText="1" readingOrder="1"/>
    </xf>
    <xf numFmtId="0" fontId="19" fillId="4" borderId="9" xfId="0" applyFont="1" applyFill="1" applyBorder="1" applyAlignment="1">
      <alignment horizontal="right" vertical="center" wrapText="1" readingOrder="1"/>
    </xf>
    <xf numFmtId="0" fontId="6" fillId="8" borderId="13" xfId="0" applyFont="1" applyFill="1" applyBorder="1" applyAlignment="1">
      <alignment readingOrder="1"/>
    </xf>
    <xf numFmtId="0" fontId="6" fillId="8" borderId="14" xfId="0" applyFont="1" applyFill="1" applyBorder="1" applyAlignment="1">
      <alignment readingOrder="1"/>
    </xf>
    <xf numFmtId="0" fontId="2" fillId="0" borderId="0" xfId="0" applyFont="1" applyAlignment="1">
      <alignment horizontal="center"/>
    </xf>
    <xf numFmtId="0" fontId="11" fillId="8" borderId="13" xfId="0" applyFont="1" applyFill="1" applyBorder="1" applyAlignment="1">
      <alignment readingOrder="1"/>
    </xf>
    <xf numFmtId="0" fontId="11" fillId="8" borderId="14" xfId="0" applyFont="1" applyFill="1" applyBorder="1" applyAlignment="1">
      <alignment readingOrder="1"/>
    </xf>
    <xf numFmtId="0" fontId="10" fillId="8" borderId="13" xfId="0" applyFont="1" applyFill="1" applyBorder="1" applyAlignment="1">
      <alignment readingOrder="1"/>
    </xf>
    <xf numFmtId="0" fontId="10" fillId="8" borderId="14" xfId="0" applyFont="1" applyFill="1" applyBorder="1" applyAlignment="1">
      <alignment readingOrder="1"/>
    </xf>
    <xf numFmtId="1" fontId="19" fillId="4" borderId="19" xfId="0" applyNumberFormat="1" applyFont="1" applyFill="1" applyBorder="1" applyAlignment="1">
      <alignment horizontal="right" vertical="center" wrapText="1" readingOrder="1"/>
    </xf>
    <xf numFmtId="1" fontId="19" fillId="4" borderId="10" xfId="0" applyNumberFormat="1" applyFont="1" applyFill="1" applyBorder="1" applyAlignment="1">
      <alignment horizontal="right" vertical="center" wrapText="1" readingOrder="1"/>
    </xf>
    <xf numFmtId="1" fontId="19" fillId="4" borderId="11" xfId="0" applyNumberFormat="1" applyFont="1" applyFill="1" applyBorder="1" applyAlignment="1">
      <alignment horizontal="right" vertical="center" wrapText="1" readingOrder="1"/>
    </xf>
    <xf numFmtId="0" fontId="19" fillId="0" borderId="7" xfId="0" applyFont="1" applyBorder="1" applyAlignment="1" applyProtection="1">
      <alignment horizontal="right" vertical="center" wrapText="1" readingOrder="1"/>
      <protection locked="0"/>
    </xf>
    <xf numFmtId="0" fontId="19" fillId="0" borderId="8" xfId="0" applyFont="1" applyBorder="1" applyAlignment="1" applyProtection="1">
      <alignment horizontal="right" vertical="center" wrapText="1" readingOrder="1"/>
      <protection locked="0"/>
    </xf>
    <xf numFmtId="0" fontId="19" fillId="0" borderId="9" xfId="0" applyFont="1" applyBorder="1" applyAlignment="1" applyProtection="1">
      <alignment horizontal="right" vertical="center" wrapText="1" readingOrder="1"/>
      <protection locked="0"/>
    </xf>
    <xf numFmtId="1" fontId="19" fillId="0" borderId="10" xfId="1" applyNumberFormat="1" applyFont="1" applyBorder="1" applyAlignment="1">
      <alignment horizontal="right" vertical="center" readingOrder="1"/>
    </xf>
    <xf numFmtId="1" fontId="19" fillId="0" borderId="11" xfId="1" applyNumberFormat="1" applyFont="1" applyBorder="1" applyAlignment="1">
      <alignment horizontal="right" vertical="center" readingOrder="1"/>
    </xf>
    <xf numFmtId="0" fontId="8" fillId="0" borderId="1" xfId="0" applyFont="1" applyBorder="1" applyAlignment="1">
      <alignment horizontal="right"/>
    </xf>
    <xf numFmtId="0" fontId="11" fillId="8" borderId="16" xfId="0" applyFont="1" applyFill="1" applyBorder="1" applyAlignment="1">
      <alignment horizontal="center" vertical="center" readingOrder="1"/>
    </xf>
  </cellXfs>
  <cellStyles count="3">
    <cellStyle name="Normal 2" xfId="1"/>
    <cellStyle name="Normal_SVI RAZREDI ZAJEDNO_2" xfId="2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0"/>
  <sheetViews>
    <sheetView tabSelected="1" topLeftCell="E96" workbookViewId="0">
      <selection activeCell="N111" sqref="N111"/>
    </sheetView>
  </sheetViews>
  <sheetFormatPr defaultRowHeight="15" x14ac:dyDescent="0.25"/>
  <cols>
    <col min="1" max="2" width="8" customWidth="1"/>
    <col min="4" max="4" width="45.28515625" customWidth="1"/>
    <col min="5" max="5" width="33" customWidth="1"/>
    <col min="8" max="8" width="9.7109375" customWidth="1"/>
    <col min="11" max="11" width="9.28515625" bestFit="1" customWidth="1"/>
    <col min="13" max="13" width="10.140625" bestFit="1" customWidth="1"/>
    <col min="14" max="14" width="9.28515625" bestFit="1" customWidth="1"/>
    <col min="15" max="15" width="11.85546875" customWidth="1"/>
  </cols>
  <sheetData>
    <row r="1" spans="1:23" ht="18.75" x14ac:dyDescent="0.3">
      <c r="A1" s="297" t="s">
        <v>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1:23" ht="18.75" x14ac:dyDescent="0.3">
      <c r="A2" s="297" t="s">
        <v>1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</row>
    <row r="3" spans="1:23" ht="42" x14ac:dyDescent="0.25">
      <c r="A3" s="9" t="s">
        <v>2</v>
      </c>
      <c r="B3" s="9"/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9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2" t="s">
        <v>13</v>
      </c>
      <c r="N3" s="13" t="s">
        <v>10</v>
      </c>
      <c r="O3" s="14" t="s">
        <v>14</v>
      </c>
    </row>
    <row r="4" spans="1:23" x14ac:dyDescent="0.25">
      <c r="A4" s="273" t="s">
        <v>15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</row>
    <row r="5" spans="1:23" ht="42" customHeight="1" x14ac:dyDescent="0.25">
      <c r="A5" s="85">
        <v>6028</v>
      </c>
      <c r="B5" s="86"/>
      <c r="C5" s="300">
        <v>3868</v>
      </c>
      <c r="D5" s="88" t="s">
        <v>16</v>
      </c>
      <c r="E5" s="89" t="s">
        <v>17</v>
      </c>
      <c r="F5" s="89" t="s">
        <v>18</v>
      </c>
      <c r="G5" s="2">
        <v>1</v>
      </c>
      <c r="H5" s="2" t="s">
        <v>19</v>
      </c>
      <c r="I5" s="17">
        <f t="shared" ref="I5:I12" si="0">K5/1.05</f>
        <v>0</v>
      </c>
      <c r="J5" s="17">
        <f t="shared" ref="J5:J12" si="1">K5-I5</f>
        <v>0</v>
      </c>
      <c r="K5" s="18">
        <v>0</v>
      </c>
      <c r="L5" s="19">
        <v>14</v>
      </c>
      <c r="M5" s="18">
        <f t="shared" ref="M5:M12" si="2">+L5*I5</f>
        <v>0</v>
      </c>
      <c r="N5" s="18">
        <f t="shared" ref="N5:N12" si="3">+L5*J5</f>
        <v>0</v>
      </c>
      <c r="O5" s="18">
        <f t="shared" ref="O5:O12" si="4">+K5*L5</f>
        <v>0</v>
      </c>
    </row>
    <row r="6" spans="1:23" ht="34.5" x14ac:dyDescent="0.25">
      <c r="A6" s="90">
        <v>6029</v>
      </c>
      <c r="B6" s="86"/>
      <c r="C6" s="301"/>
      <c r="D6" s="87" t="s">
        <v>20</v>
      </c>
      <c r="E6" s="89" t="s">
        <v>17</v>
      </c>
      <c r="F6" s="89" t="s">
        <v>18</v>
      </c>
      <c r="G6" s="2">
        <v>1</v>
      </c>
      <c r="H6" s="2" t="s">
        <v>19</v>
      </c>
      <c r="I6" s="17">
        <f t="shared" si="0"/>
        <v>0</v>
      </c>
      <c r="J6" s="17">
        <f t="shared" si="1"/>
        <v>0</v>
      </c>
      <c r="K6" s="18">
        <v>0</v>
      </c>
      <c r="L6" s="19">
        <v>14</v>
      </c>
      <c r="M6" s="18">
        <f t="shared" si="2"/>
        <v>0</v>
      </c>
      <c r="N6" s="18">
        <f t="shared" si="3"/>
        <v>0</v>
      </c>
      <c r="O6" s="18">
        <f t="shared" si="4"/>
        <v>0</v>
      </c>
    </row>
    <row r="7" spans="1:23" ht="24" customHeight="1" x14ac:dyDescent="0.25">
      <c r="A7" s="90">
        <v>6102</v>
      </c>
      <c r="B7" s="91"/>
      <c r="C7" s="298">
        <v>3926</v>
      </c>
      <c r="D7" s="89" t="s">
        <v>21</v>
      </c>
      <c r="E7" s="92" t="s">
        <v>22</v>
      </c>
      <c r="F7" s="92" t="s">
        <v>18</v>
      </c>
      <c r="G7" s="2">
        <v>1</v>
      </c>
      <c r="H7" s="2" t="s">
        <v>19</v>
      </c>
      <c r="I7" s="17">
        <f t="shared" si="0"/>
        <v>0</v>
      </c>
      <c r="J7" s="17">
        <f t="shared" si="1"/>
        <v>0</v>
      </c>
      <c r="K7" s="18">
        <v>0</v>
      </c>
      <c r="L7" s="19">
        <v>14</v>
      </c>
      <c r="M7" s="18">
        <f t="shared" si="2"/>
        <v>0</v>
      </c>
      <c r="N7" s="18">
        <f t="shared" si="3"/>
        <v>0</v>
      </c>
      <c r="O7" s="18">
        <f t="shared" si="4"/>
        <v>0</v>
      </c>
    </row>
    <row r="8" spans="1:23" ht="30" customHeight="1" x14ac:dyDescent="0.25">
      <c r="A8" s="93">
        <v>6103</v>
      </c>
      <c r="B8" s="91"/>
      <c r="C8" s="299"/>
      <c r="D8" s="94" t="s">
        <v>23</v>
      </c>
      <c r="E8" s="95" t="s">
        <v>22</v>
      </c>
      <c r="F8" s="95" t="s">
        <v>18</v>
      </c>
      <c r="G8" s="2">
        <v>1</v>
      </c>
      <c r="H8" s="2" t="s">
        <v>19</v>
      </c>
      <c r="I8" s="17">
        <f t="shared" si="0"/>
        <v>0</v>
      </c>
      <c r="J8" s="17">
        <f t="shared" si="1"/>
        <v>0</v>
      </c>
      <c r="K8" s="18">
        <v>0</v>
      </c>
      <c r="L8" s="19">
        <v>14</v>
      </c>
      <c r="M8" s="18">
        <f t="shared" si="2"/>
        <v>0</v>
      </c>
      <c r="N8" s="18">
        <f t="shared" si="3"/>
        <v>0</v>
      </c>
      <c r="O8" s="18">
        <f t="shared" si="4"/>
        <v>0</v>
      </c>
    </row>
    <row r="9" spans="1:23" ht="34.5" x14ac:dyDescent="0.25">
      <c r="A9" s="90">
        <v>6144</v>
      </c>
      <c r="B9" s="96"/>
      <c r="C9" s="90">
        <v>3960</v>
      </c>
      <c r="D9" s="92" t="s">
        <v>24</v>
      </c>
      <c r="E9" s="92" t="s">
        <v>25</v>
      </c>
      <c r="F9" s="92" t="s">
        <v>18</v>
      </c>
      <c r="G9" s="2">
        <v>1</v>
      </c>
      <c r="H9" s="2" t="s">
        <v>19</v>
      </c>
      <c r="I9" s="17">
        <f t="shared" si="0"/>
        <v>0</v>
      </c>
      <c r="J9" s="17">
        <f t="shared" si="1"/>
        <v>0</v>
      </c>
      <c r="K9" s="18">
        <v>0</v>
      </c>
      <c r="L9" s="19">
        <v>14</v>
      </c>
      <c r="M9" s="18">
        <f t="shared" si="2"/>
        <v>0</v>
      </c>
      <c r="N9" s="18">
        <f t="shared" si="3"/>
        <v>0</v>
      </c>
      <c r="O9" s="18">
        <f t="shared" si="4"/>
        <v>0</v>
      </c>
    </row>
    <row r="10" spans="1:23" ht="31.5" customHeight="1" x14ac:dyDescent="0.25">
      <c r="A10" s="121">
        <v>7001</v>
      </c>
      <c r="B10" s="122"/>
      <c r="C10" s="123">
        <v>4741</v>
      </c>
      <c r="D10" s="124" t="s">
        <v>26</v>
      </c>
      <c r="E10" s="124" t="s">
        <v>27</v>
      </c>
      <c r="F10" s="124" t="s">
        <v>28</v>
      </c>
      <c r="G10" s="125">
        <v>1</v>
      </c>
      <c r="H10" s="125" t="s">
        <v>29</v>
      </c>
      <c r="I10" s="127">
        <f t="shared" si="0"/>
        <v>0</v>
      </c>
      <c r="J10" s="127">
        <f t="shared" si="1"/>
        <v>0</v>
      </c>
      <c r="K10" s="18">
        <v>0</v>
      </c>
      <c r="L10" s="126">
        <v>14</v>
      </c>
      <c r="M10" s="128">
        <f t="shared" si="2"/>
        <v>0</v>
      </c>
      <c r="N10" s="128">
        <f t="shared" si="3"/>
        <v>0</v>
      </c>
      <c r="O10" s="128">
        <f t="shared" si="4"/>
        <v>0</v>
      </c>
      <c r="W10" s="1"/>
    </row>
    <row r="11" spans="1:23" ht="31.5" customHeight="1" x14ac:dyDescent="0.25">
      <c r="A11" s="174">
        <v>6079</v>
      </c>
      <c r="B11" s="174"/>
      <c r="C11" s="175">
        <v>3904</v>
      </c>
      <c r="D11" s="234" t="s">
        <v>30</v>
      </c>
      <c r="E11" s="234" t="s">
        <v>31</v>
      </c>
      <c r="F11" s="234" t="s">
        <v>28</v>
      </c>
      <c r="G11" s="235">
        <v>1</v>
      </c>
      <c r="H11" s="236" t="s">
        <v>32</v>
      </c>
      <c r="I11" s="176">
        <f t="shared" si="0"/>
        <v>0</v>
      </c>
      <c r="J11" s="176">
        <f t="shared" si="1"/>
        <v>0</v>
      </c>
      <c r="K11" s="18">
        <v>0</v>
      </c>
      <c r="L11" s="177">
        <v>14</v>
      </c>
      <c r="M11" s="178">
        <f t="shared" si="2"/>
        <v>0</v>
      </c>
      <c r="N11" s="178">
        <f t="shared" si="3"/>
        <v>0</v>
      </c>
      <c r="O11" s="178">
        <f t="shared" si="4"/>
        <v>0</v>
      </c>
      <c r="W11" s="1"/>
    </row>
    <row r="12" spans="1:23" ht="31.5" customHeight="1" x14ac:dyDescent="0.25">
      <c r="A12" s="118">
        <v>6136</v>
      </c>
      <c r="B12" s="118"/>
      <c r="C12" s="119">
        <v>3952</v>
      </c>
      <c r="D12" s="237" t="s">
        <v>33</v>
      </c>
      <c r="E12" s="237" t="s">
        <v>34</v>
      </c>
      <c r="F12" s="237" t="s">
        <v>28</v>
      </c>
      <c r="G12" s="238">
        <v>1</v>
      </c>
      <c r="H12" s="239" t="s">
        <v>29</v>
      </c>
      <c r="I12" s="184">
        <f t="shared" si="0"/>
        <v>0</v>
      </c>
      <c r="J12" s="185">
        <f t="shared" si="1"/>
        <v>0</v>
      </c>
      <c r="K12" s="18">
        <v>0</v>
      </c>
      <c r="L12" s="120">
        <v>14</v>
      </c>
      <c r="M12" s="178">
        <f t="shared" si="2"/>
        <v>0</v>
      </c>
      <c r="N12" s="178">
        <f t="shared" si="3"/>
        <v>0</v>
      </c>
      <c r="O12" s="178">
        <f t="shared" si="4"/>
        <v>0</v>
      </c>
      <c r="W12" s="1"/>
    </row>
    <row r="13" spans="1:23" x14ac:dyDescent="0.25">
      <c r="A13" s="289" t="s">
        <v>35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1"/>
      <c r="M13" s="264">
        <f>SUM(M5:M12)</f>
        <v>0</v>
      </c>
      <c r="N13" s="264">
        <f t="shared" ref="N13:O13" si="5">SUM(N5:N12)</f>
        <v>0</v>
      </c>
      <c r="O13" s="264">
        <f t="shared" si="5"/>
        <v>0</v>
      </c>
      <c r="W13" s="1"/>
    </row>
    <row r="14" spans="1:23" x14ac:dyDescent="0.25">
      <c r="A14" s="273" t="s">
        <v>36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</row>
    <row r="15" spans="1:23" ht="34.5" x14ac:dyDescent="0.25">
      <c r="A15" s="65">
        <v>7168</v>
      </c>
      <c r="B15" s="78"/>
      <c r="C15" s="282">
        <v>4678</v>
      </c>
      <c r="D15" s="65" t="s">
        <v>37</v>
      </c>
      <c r="E15" s="65" t="s">
        <v>38</v>
      </c>
      <c r="F15" s="6" t="s">
        <v>18</v>
      </c>
      <c r="G15" s="7">
        <v>2</v>
      </c>
      <c r="H15" s="7" t="s">
        <v>39</v>
      </c>
      <c r="I15" s="18">
        <f>K15/1.05</f>
        <v>0</v>
      </c>
      <c r="J15" s="20">
        <f t="shared" ref="J15:J23" si="6">K15-I15</f>
        <v>0</v>
      </c>
      <c r="K15" s="4">
        <v>0</v>
      </c>
      <c r="L15" s="19">
        <v>23</v>
      </c>
      <c r="M15" s="18">
        <f>+L15*I15</f>
        <v>0</v>
      </c>
      <c r="N15" s="18">
        <f t="shared" ref="N15:N23" si="7">+L15*J15</f>
        <v>0</v>
      </c>
      <c r="O15" s="18">
        <f t="shared" ref="O15:O23" si="8">+L15*K15</f>
        <v>0</v>
      </c>
    </row>
    <row r="16" spans="1:23" ht="34.5" x14ac:dyDescent="0.25">
      <c r="A16" s="65">
        <v>7169</v>
      </c>
      <c r="B16" s="66"/>
      <c r="C16" s="283"/>
      <c r="D16" s="65" t="s">
        <v>40</v>
      </c>
      <c r="E16" s="65" t="s">
        <v>38</v>
      </c>
      <c r="F16" s="6" t="s">
        <v>18</v>
      </c>
      <c r="G16" s="7">
        <v>2</v>
      </c>
      <c r="H16" s="7" t="s">
        <v>39</v>
      </c>
      <c r="I16" s="18">
        <f>K16/1.05</f>
        <v>0</v>
      </c>
      <c r="J16" s="20">
        <f t="shared" si="6"/>
        <v>0</v>
      </c>
      <c r="K16" s="4">
        <v>0</v>
      </c>
      <c r="L16" s="19">
        <v>23</v>
      </c>
      <c r="M16" s="18">
        <f>+L16*I16</f>
        <v>0</v>
      </c>
      <c r="N16" s="18">
        <f t="shared" si="7"/>
        <v>0</v>
      </c>
      <c r="O16" s="18">
        <f t="shared" si="8"/>
        <v>0</v>
      </c>
    </row>
    <row r="17" spans="1:15" ht="34.5" x14ac:dyDescent="0.25">
      <c r="A17" s="63">
        <v>7164</v>
      </c>
      <c r="B17" s="77"/>
      <c r="C17" s="295">
        <v>4671</v>
      </c>
      <c r="D17" s="76" t="s">
        <v>41</v>
      </c>
      <c r="E17" s="76" t="s">
        <v>42</v>
      </c>
      <c r="F17" s="6" t="s">
        <v>18</v>
      </c>
      <c r="G17" s="7">
        <v>2</v>
      </c>
      <c r="H17" s="7" t="s">
        <v>39</v>
      </c>
      <c r="I17" s="18">
        <f>K17/1.05</f>
        <v>0</v>
      </c>
      <c r="J17" s="20">
        <f t="shared" si="6"/>
        <v>0</v>
      </c>
      <c r="K17" s="4">
        <v>0</v>
      </c>
      <c r="L17" s="19">
        <v>23</v>
      </c>
      <c r="M17" s="18">
        <f>+L17*I17</f>
        <v>0</v>
      </c>
      <c r="N17" s="18">
        <f t="shared" si="7"/>
        <v>0</v>
      </c>
      <c r="O17" s="18">
        <f t="shared" si="8"/>
        <v>0</v>
      </c>
    </row>
    <row r="18" spans="1:15" ht="34.5" x14ac:dyDescent="0.25">
      <c r="A18" s="63">
        <v>7165</v>
      </c>
      <c r="B18" s="64"/>
      <c r="C18" s="296"/>
      <c r="D18" s="76" t="s">
        <v>43</v>
      </c>
      <c r="E18" s="76" t="s">
        <v>42</v>
      </c>
      <c r="F18" s="6" t="s">
        <v>18</v>
      </c>
      <c r="G18" s="7">
        <v>2</v>
      </c>
      <c r="H18" s="7" t="s">
        <v>39</v>
      </c>
      <c r="I18" s="18">
        <f>K18/1.05</f>
        <v>0</v>
      </c>
      <c r="J18" s="20">
        <f t="shared" si="6"/>
        <v>0</v>
      </c>
      <c r="K18" s="4">
        <v>0</v>
      </c>
      <c r="L18" s="19">
        <v>23</v>
      </c>
      <c r="M18" s="18">
        <f>+L18*I18</f>
        <v>0</v>
      </c>
      <c r="N18" s="18">
        <f t="shared" si="7"/>
        <v>0</v>
      </c>
      <c r="O18" s="18">
        <f t="shared" si="8"/>
        <v>0</v>
      </c>
    </row>
    <row r="19" spans="1:15" ht="23.25" x14ac:dyDescent="0.25">
      <c r="A19" s="48">
        <v>7002</v>
      </c>
      <c r="B19" s="49"/>
      <c r="C19" s="49">
        <v>4742</v>
      </c>
      <c r="D19" s="50" t="s">
        <v>44</v>
      </c>
      <c r="E19" s="50" t="s">
        <v>45</v>
      </c>
      <c r="F19" s="50" t="s">
        <v>28</v>
      </c>
      <c r="G19" s="61">
        <v>2</v>
      </c>
      <c r="H19" s="7" t="s">
        <v>29</v>
      </c>
      <c r="I19" s="18">
        <f>K19/1.05</f>
        <v>0</v>
      </c>
      <c r="J19" s="20">
        <f t="shared" si="6"/>
        <v>0</v>
      </c>
      <c r="K19" s="4">
        <v>0</v>
      </c>
      <c r="L19" s="19">
        <v>23</v>
      </c>
      <c r="M19" s="18">
        <f>+L19*I19</f>
        <v>0</v>
      </c>
      <c r="N19" s="18">
        <f t="shared" si="7"/>
        <v>0</v>
      </c>
      <c r="O19" s="18">
        <f t="shared" si="8"/>
        <v>0</v>
      </c>
    </row>
    <row r="20" spans="1:15" ht="24.75" customHeight="1" x14ac:dyDescent="0.25">
      <c r="A20" s="5">
        <v>7023</v>
      </c>
      <c r="B20" s="5"/>
      <c r="C20" s="5">
        <v>4763</v>
      </c>
      <c r="D20" s="6" t="s">
        <v>46</v>
      </c>
      <c r="E20" s="6" t="s">
        <v>34</v>
      </c>
      <c r="F20" s="6" t="s">
        <v>28</v>
      </c>
      <c r="G20" s="7">
        <v>2</v>
      </c>
      <c r="H20" s="7" t="s">
        <v>29</v>
      </c>
      <c r="I20" s="18">
        <f t="shared" ref="I20:I21" si="9">K20/1.05</f>
        <v>0</v>
      </c>
      <c r="J20" s="20">
        <f t="shared" si="6"/>
        <v>0</v>
      </c>
      <c r="K20" s="4">
        <v>0</v>
      </c>
      <c r="L20" s="19">
        <v>23</v>
      </c>
      <c r="M20" s="18">
        <f>+L20*I20</f>
        <v>0</v>
      </c>
      <c r="N20" s="18">
        <f t="shared" si="7"/>
        <v>0</v>
      </c>
      <c r="O20" s="18">
        <f t="shared" si="8"/>
        <v>0</v>
      </c>
    </row>
    <row r="21" spans="1:15" ht="27" customHeight="1" x14ac:dyDescent="0.25">
      <c r="A21" s="63">
        <v>7160</v>
      </c>
      <c r="B21" s="77"/>
      <c r="C21" s="295">
        <v>4662</v>
      </c>
      <c r="D21" s="76" t="s">
        <v>47</v>
      </c>
      <c r="E21" s="76" t="s">
        <v>48</v>
      </c>
      <c r="F21" s="2" t="s">
        <v>18</v>
      </c>
      <c r="G21" s="2">
        <v>2</v>
      </c>
      <c r="H21" s="2" t="s">
        <v>39</v>
      </c>
      <c r="I21" s="18">
        <f t="shared" si="9"/>
        <v>0</v>
      </c>
      <c r="J21" s="20">
        <f t="shared" si="6"/>
        <v>0</v>
      </c>
      <c r="K21" s="4">
        <v>0</v>
      </c>
      <c r="L21" s="19">
        <v>23</v>
      </c>
      <c r="M21" s="18">
        <f>+L21*I21</f>
        <v>0</v>
      </c>
      <c r="N21" s="18">
        <f t="shared" si="7"/>
        <v>0</v>
      </c>
      <c r="O21" s="18">
        <f t="shared" si="8"/>
        <v>0</v>
      </c>
    </row>
    <row r="22" spans="1:15" ht="23.25" x14ac:dyDescent="0.25">
      <c r="A22" s="63">
        <v>7161</v>
      </c>
      <c r="B22" s="64"/>
      <c r="C22" s="296"/>
      <c r="D22" s="76" t="s">
        <v>49</v>
      </c>
      <c r="E22" s="76" t="s">
        <v>48</v>
      </c>
      <c r="F22" s="2" t="s">
        <v>18</v>
      </c>
      <c r="G22" s="2">
        <v>2</v>
      </c>
      <c r="H22" s="2" t="s">
        <v>39</v>
      </c>
      <c r="I22" s="18">
        <f>K22/1.05</f>
        <v>0</v>
      </c>
      <c r="J22" s="20">
        <f t="shared" si="6"/>
        <v>0</v>
      </c>
      <c r="K22" s="4">
        <v>0</v>
      </c>
      <c r="L22" s="19">
        <v>23</v>
      </c>
      <c r="M22" s="18">
        <f>+L22*I22</f>
        <v>0</v>
      </c>
      <c r="N22" s="18">
        <f t="shared" si="7"/>
        <v>0</v>
      </c>
      <c r="O22" s="18">
        <f t="shared" si="8"/>
        <v>0</v>
      </c>
    </row>
    <row r="23" spans="1:15" ht="22.5" x14ac:dyDescent="0.25">
      <c r="A23" s="3">
        <v>6721</v>
      </c>
      <c r="B23" s="3"/>
      <c r="C23" s="100">
        <v>4485</v>
      </c>
      <c r="D23" s="101" t="s">
        <v>50</v>
      </c>
      <c r="E23" s="101" t="s">
        <v>31</v>
      </c>
      <c r="F23" s="101" t="s">
        <v>28</v>
      </c>
      <c r="G23" s="2">
        <v>2</v>
      </c>
      <c r="H23" s="102" t="s">
        <v>51</v>
      </c>
      <c r="I23" s="18">
        <f>K23/1.05</f>
        <v>0</v>
      </c>
      <c r="J23" s="20">
        <f t="shared" si="6"/>
        <v>0</v>
      </c>
      <c r="K23" s="4">
        <v>0</v>
      </c>
      <c r="L23" s="19">
        <v>23</v>
      </c>
      <c r="M23" s="18">
        <f>+L23*I23</f>
        <v>0</v>
      </c>
      <c r="N23" s="18">
        <f t="shared" si="7"/>
        <v>0</v>
      </c>
      <c r="O23" s="18">
        <f t="shared" si="8"/>
        <v>0</v>
      </c>
    </row>
    <row r="24" spans="1:15" x14ac:dyDescent="0.25">
      <c r="A24" s="292" t="s">
        <v>35</v>
      </c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4"/>
      <c r="M24" s="264">
        <f>SUM(M15:M23)</f>
        <v>0</v>
      </c>
      <c r="N24" s="264">
        <f t="shared" ref="N24:O24" si="10">SUM(N15:N23)</f>
        <v>0</v>
      </c>
      <c r="O24" s="264">
        <f t="shared" si="10"/>
        <v>0</v>
      </c>
    </row>
    <row r="25" spans="1:15" x14ac:dyDescent="0.25">
      <c r="A25" s="284" t="s">
        <v>52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</row>
    <row r="26" spans="1:15" ht="30" customHeight="1" x14ac:dyDescent="0.25">
      <c r="A26" s="129">
        <v>6581</v>
      </c>
      <c r="B26" s="129"/>
      <c r="C26" s="285">
        <v>4363</v>
      </c>
      <c r="D26" s="130" t="s">
        <v>53</v>
      </c>
      <c r="E26" s="130" t="s">
        <v>54</v>
      </c>
      <c r="F26" s="130" t="s">
        <v>28</v>
      </c>
      <c r="G26" s="131">
        <v>3</v>
      </c>
      <c r="H26" s="131" t="s">
        <v>19</v>
      </c>
      <c r="I26" s="132">
        <f>K26/1.05</f>
        <v>0</v>
      </c>
      <c r="J26" s="132">
        <f>K26-I26</f>
        <v>0</v>
      </c>
      <c r="K26" s="133">
        <v>0</v>
      </c>
      <c r="L26" s="134">
        <v>29</v>
      </c>
      <c r="M26" s="132">
        <f>+L26*I26</f>
        <v>0</v>
      </c>
      <c r="N26" s="132">
        <f>+L26*J26</f>
        <v>0</v>
      </c>
      <c r="O26" s="132">
        <f>+L26*K26</f>
        <v>0</v>
      </c>
    </row>
    <row r="27" spans="1:15" ht="27.75" customHeight="1" x14ac:dyDescent="0.25">
      <c r="A27" s="241">
        <v>6582</v>
      </c>
      <c r="B27" s="241"/>
      <c r="C27" s="286"/>
      <c r="D27" s="242" t="s">
        <v>55</v>
      </c>
      <c r="E27" s="242" t="s">
        <v>54</v>
      </c>
      <c r="F27" s="242" t="s">
        <v>28</v>
      </c>
      <c r="G27" s="244">
        <v>3</v>
      </c>
      <c r="H27" s="244" t="s">
        <v>19</v>
      </c>
      <c r="I27" s="245">
        <f t="shared" ref="I27:I31" si="11">K27/1.05</f>
        <v>0</v>
      </c>
      <c r="J27" s="245">
        <f t="shared" ref="J27:J31" si="12">K27-I27</f>
        <v>0</v>
      </c>
      <c r="K27" s="133">
        <v>0</v>
      </c>
      <c r="L27" s="246">
        <v>29</v>
      </c>
      <c r="M27" s="245">
        <f t="shared" ref="M27:M31" si="13">+L27*I27</f>
        <v>0</v>
      </c>
      <c r="N27" s="245">
        <f t="shared" ref="N27:N31" si="14">+L27*J27</f>
        <v>0</v>
      </c>
      <c r="O27" s="245">
        <f t="shared" ref="O27:O31" si="15">+L27*K27</f>
        <v>0</v>
      </c>
    </row>
    <row r="28" spans="1:15" ht="42" customHeight="1" x14ac:dyDescent="0.25">
      <c r="A28" s="240">
        <v>6583</v>
      </c>
      <c r="B28" s="240"/>
      <c r="C28" s="287">
        <v>4364</v>
      </c>
      <c r="D28" s="240" t="s">
        <v>56</v>
      </c>
      <c r="E28" s="240" t="s">
        <v>54</v>
      </c>
      <c r="F28" s="240" t="s">
        <v>28</v>
      </c>
      <c r="G28" s="131">
        <v>3</v>
      </c>
      <c r="H28" s="131" t="s">
        <v>19</v>
      </c>
      <c r="I28" s="132">
        <f t="shared" si="11"/>
        <v>0</v>
      </c>
      <c r="J28" s="132">
        <f t="shared" si="12"/>
        <v>0</v>
      </c>
      <c r="K28" s="133">
        <v>0</v>
      </c>
      <c r="L28" s="134">
        <v>1</v>
      </c>
      <c r="M28" s="132">
        <f t="shared" si="13"/>
        <v>0</v>
      </c>
      <c r="N28" s="132">
        <f t="shared" si="14"/>
        <v>0</v>
      </c>
      <c r="O28" s="132">
        <f t="shared" si="15"/>
        <v>0</v>
      </c>
    </row>
    <row r="29" spans="1:15" ht="51" customHeight="1" x14ac:dyDescent="0.25">
      <c r="A29" s="240">
        <v>6584</v>
      </c>
      <c r="B29" s="240"/>
      <c r="C29" s="287"/>
      <c r="D29" s="240" t="s">
        <v>57</v>
      </c>
      <c r="E29" s="240" t="s">
        <v>54</v>
      </c>
      <c r="F29" s="240" t="s">
        <v>28</v>
      </c>
      <c r="G29" s="131">
        <v>3</v>
      </c>
      <c r="H29" s="131" t="s">
        <v>19</v>
      </c>
      <c r="I29" s="132">
        <f t="shared" si="11"/>
        <v>0</v>
      </c>
      <c r="J29" s="132">
        <f t="shared" si="12"/>
        <v>0</v>
      </c>
      <c r="K29" s="133">
        <v>0</v>
      </c>
      <c r="L29" s="134">
        <v>1</v>
      </c>
      <c r="M29" s="132">
        <f t="shared" si="13"/>
        <v>0</v>
      </c>
      <c r="N29" s="132">
        <f t="shared" si="14"/>
        <v>0</v>
      </c>
      <c r="O29" s="132">
        <f t="shared" si="15"/>
        <v>0</v>
      </c>
    </row>
    <row r="30" spans="1:15" ht="31.5" customHeight="1" x14ac:dyDescent="0.25">
      <c r="A30" s="64">
        <v>6552</v>
      </c>
      <c r="B30" s="67"/>
      <c r="C30" s="288">
        <v>4338</v>
      </c>
      <c r="D30" s="243" t="s">
        <v>58</v>
      </c>
      <c r="E30" s="243" t="s">
        <v>59</v>
      </c>
      <c r="F30" s="243" t="s">
        <v>28</v>
      </c>
      <c r="G30" s="135">
        <v>3</v>
      </c>
      <c r="H30" s="135" t="s">
        <v>19</v>
      </c>
      <c r="I30" s="136">
        <f t="shared" si="11"/>
        <v>0</v>
      </c>
      <c r="J30" s="136">
        <f t="shared" si="12"/>
        <v>0</v>
      </c>
      <c r="K30" s="133">
        <v>0</v>
      </c>
      <c r="L30" s="137">
        <v>29</v>
      </c>
      <c r="M30" s="136">
        <f t="shared" si="13"/>
        <v>0</v>
      </c>
      <c r="N30" s="136">
        <f t="shared" si="14"/>
        <v>0</v>
      </c>
      <c r="O30" s="136">
        <f t="shared" si="15"/>
        <v>0</v>
      </c>
    </row>
    <row r="31" spans="1:15" ht="33.75" customHeight="1" x14ac:dyDescent="0.25">
      <c r="A31" s="67">
        <v>6553</v>
      </c>
      <c r="B31" s="67"/>
      <c r="C31" s="288"/>
      <c r="D31" s="68" t="s">
        <v>60</v>
      </c>
      <c r="E31" s="68" t="s">
        <v>59</v>
      </c>
      <c r="F31" s="68" t="s">
        <v>28</v>
      </c>
      <c r="G31" s="7">
        <v>3</v>
      </c>
      <c r="H31" s="7" t="s">
        <v>19</v>
      </c>
      <c r="I31" s="15">
        <f t="shared" si="11"/>
        <v>0</v>
      </c>
      <c r="J31" s="15">
        <f t="shared" si="12"/>
        <v>0</v>
      </c>
      <c r="K31" s="133">
        <v>0</v>
      </c>
      <c r="L31" s="16">
        <v>29</v>
      </c>
      <c r="M31" s="15">
        <f t="shared" si="13"/>
        <v>0</v>
      </c>
      <c r="N31" s="15">
        <f t="shared" si="14"/>
        <v>0</v>
      </c>
      <c r="O31" s="15">
        <f t="shared" si="15"/>
        <v>0</v>
      </c>
    </row>
    <row r="32" spans="1:15" ht="39" customHeight="1" x14ac:dyDescent="0.25">
      <c r="A32" s="69">
        <v>6554</v>
      </c>
      <c r="B32" s="80"/>
      <c r="C32" s="277">
        <v>4339</v>
      </c>
      <c r="D32" s="70" t="s">
        <v>61</v>
      </c>
      <c r="E32" s="70" t="s">
        <v>59</v>
      </c>
      <c r="F32" s="70" t="s">
        <v>28</v>
      </c>
      <c r="G32" s="70">
        <v>3</v>
      </c>
      <c r="H32" s="270" t="s">
        <v>19</v>
      </c>
      <c r="I32" s="15">
        <f t="shared" ref="I32:I38" si="16">K32/1.05</f>
        <v>0</v>
      </c>
      <c r="J32" s="15">
        <f t="shared" ref="J32:J38" si="17">K32-I32</f>
        <v>0</v>
      </c>
      <c r="K32" s="133">
        <v>0</v>
      </c>
      <c r="L32" s="16">
        <v>1</v>
      </c>
      <c r="M32" s="15">
        <f>+L32*I32</f>
        <v>0</v>
      </c>
      <c r="N32" s="15">
        <f t="shared" ref="N32:N38" si="18">+L32*J32</f>
        <v>0</v>
      </c>
      <c r="O32" s="15">
        <f t="shared" ref="O32:O38" si="19">+L32*K32</f>
        <v>0</v>
      </c>
    </row>
    <row r="33" spans="1:15" ht="40.5" customHeight="1" x14ac:dyDescent="0.25">
      <c r="A33" s="71">
        <v>6555</v>
      </c>
      <c r="B33" s="71"/>
      <c r="C33" s="278"/>
      <c r="D33" s="72" t="s">
        <v>62</v>
      </c>
      <c r="E33" s="72" t="s">
        <v>59</v>
      </c>
      <c r="F33" s="72" t="s">
        <v>28</v>
      </c>
      <c r="G33" s="72">
        <v>3</v>
      </c>
      <c r="H33" s="271" t="s">
        <v>19</v>
      </c>
      <c r="I33" s="15">
        <f t="shared" si="16"/>
        <v>0</v>
      </c>
      <c r="J33" s="15">
        <f t="shared" si="17"/>
        <v>0</v>
      </c>
      <c r="K33" s="133">
        <v>0</v>
      </c>
      <c r="L33" s="16">
        <v>1</v>
      </c>
      <c r="M33" s="15">
        <f>+L33*I33</f>
        <v>0</v>
      </c>
      <c r="N33" s="15">
        <f t="shared" si="18"/>
        <v>0</v>
      </c>
      <c r="O33" s="15">
        <f t="shared" si="19"/>
        <v>0</v>
      </c>
    </row>
    <row r="34" spans="1:15" ht="35.25" customHeight="1" x14ac:dyDescent="0.25">
      <c r="A34" s="69">
        <v>6567</v>
      </c>
      <c r="B34" s="73"/>
      <c r="C34" s="73">
        <v>4351</v>
      </c>
      <c r="D34" s="70" t="s">
        <v>63</v>
      </c>
      <c r="E34" s="70" t="s">
        <v>64</v>
      </c>
      <c r="F34" s="70" t="s">
        <v>28</v>
      </c>
      <c r="G34" s="70">
        <v>3</v>
      </c>
      <c r="H34" s="270" t="s">
        <v>19</v>
      </c>
      <c r="I34" s="15">
        <f t="shared" si="16"/>
        <v>0</v>
      </c>
      <c r="J34" s="15">
        <f t="shared" si="17"/>
        <v>0</v>
      </c>
      <c r="K34" s="133">
        <v>0</v>
      </c>
      <c r="L34" s="16">
        <v>29</v>
      </c>
      <c r="M34" s="15">
        <f>+L34*I34</f>
        <v>0</v>
      </c>
      <c r="N34" s="15">
        <f t="shared" si="18"/>
        <v>0</v>
      </c>
      <c r="O34" s="15">
        <f t="shared" si="19"/>
        <v>0</v>
      </c>
    </row>
    <row r="35" spans="1:15" ht="34.5" x14ac:dyDescent="0.25">
      <c r="A35" s="74">
        <v>6568</v>
      </c>
      <c r="B35" s="75"/>
      <c r="C35" s="75">
        <v>4352</v>
      </c>
      <c r="D35" s="75" t="s">
        <v>65</v>
      </c>
      <c r="E35" s="75" t="s">
        <v>64</v>
      </c>
      <c r="F35" s="75" t="s">
        <v>28</v>
      </c>
      <c r="G35" s="75">
        <v>3</v>
      </c>
      <c r="H35" s="272" t="s">
        <v>19</v>
      </c>
      <c r="I35" s="15">
        <f t="shared" si="16"/>
        <v>0</v>
      </c>
      <c r="J35" s="15">
        <f t="shared" si="17"/>
        <v>0</v>
      </c>
      <c r="K35" s="133">
        <v>0</v>
      </c>
      <c r="L35" s="16">
        <v>1</v>
      </c>
      <c r="M35" s="15">
        <f>+L35*I35</f>
        <v>0</v>
      </c>
      <c r="N35" s="15">
        <f t="shared" si="18"/>
        <v>0</v>
      </c>
      <c r="O35" s="15">
        <f t="shared" si="19"/>
        <v>0</v>
      </c>
    </row>
    <row r="36" spans="1:15" ht="25.5" customHeight="1" x14ac:dyDescent="0.25">
      <c r="A36" s="186">
        <v>7024</v>
      </c>
      <c r="B36" s="186"/>
      <c r="C36" s="186">
        <v>4764</v>
      </c>
      <c r="D36" s="187" t="s">
        <v>66</v>
      </c>
      <c r="E36" s="187" t="s">
        <v>34</v>
      </c>
      <c r="F36" s="187" t="s">
        <v>28</v>
      </c>
      <c r="G36" s="188">
        <v>3</v>
      </c>
      <c r="H36" s="188" t="s">
        <v>29</v>
      </c>
      <c r="I36" s="54">
        <f t="shared" si="16"/>
        <v>0</v>
      </c>
      <c r="J36" s="54">
        <f t="shared" si="17"/>
        <v>0</v>
      </c>
      <c r="K36" s="133">
        <v>0</v>
      </c>
      <c r="L36" s="51">
        <v>30</v>
      </c>
      <c r="M36" s="15">
        <f>+L36*I36</f>
        <v>0</v>
      </c>
      <c r="N36" s="54">
        <f t="shared" si="18"/>
        <v>0</v>
      </c>
      <c r="O36" s="54">
        <f t="shared" si="19"/>
        <v>0</v>
      </c>
    </row>
    <row r="37" spans="1:15" ht="33" customHeight="1" x14ac:dyDescent="0.25">
      <c r="A37" s="179">
        <v>7003</v>
      </c>
      <c r="B37" s="179"/>
      <c r="C37" s="179">
        <v>4743</v>
      </c>
      <c r="D37" s="180" t="s">
        <v>67</v>
      </c>
      <c r="E37" s="180" t="s">
        <v>45</v>
      </c>
      <c r="F37" s="180" t="s">
        <v>28</v>
      </c>
      <c r="G37" s="181">
        <v>3</v>
      </c>
      <c r="H37" s="181" t="s">
        <v>29</v>
      </c>
      <c r="I37" s="132">
        <f t="shared" si="16"/>
        <v>0</v>
      </c>
      <c r="J37" s="60">
        <f t="shared" si="17"/>
        <v>0</v>
      </c>
      <c r="K37" s="133">
        <v>0</v>
      </c>
      <c r="L37" s="134">
        <v>30</v>
      </c>
      <c r="M37" s="60">
        <f>+L37*I37</f>
        <v>0</v>
      </c>
      <c r="N37" s="60">
        <f t="shared" si="18"/>
        <v>0</v>
      </c>
      <c r="O37" s="60">
        <f t="shared" si="19"/>
        <v>0</v>
      </c>
    </row>
    <row r="38" spans="1:15" ht="28.5" customHeight="1" x14ac:dyDescent="0.25">
      <c r="A38" s="119">
        <v>6700</v>
      </c>
      <c r="B38" s="179"/>
      <c r="C38" s="119">
        <v>4464</v>
      </c>
      <c r="D38" s="247" t="s">
        <v>68</v>
      </c>
      <c r="E38" s="247" t="s">
        <v>69</v>
      </c>
      <c r="F38" s="247" t="s">
        <v>28</v>
      </c>
      <c r="G38" s="209">
        <v>3</v>
      </c>
      <c r="H38" s="209" t="s">
        <v>70</v>
      </c>
      <c r="I38" s="60">
        <f t="shared" si="16"/>
        <v>0</v>
      </c>
      <c r="J38" s="60">
        <f t="shared" si="17"/>
        <v>0</v>
      </c>
      <c r="K38" s="133">
        <v>0</v>
      </c>
      <c r="L38" s="134">
        <v>29</v>
      </c>
      <c r="M38" s="60">
        <f>+L38*I38</f>
        <v>0</v>
      </c>
      <c r="N38" s="60">
        <f t="shared" si="18"/>
        <v>0</v>
      </c>
      <c r="O38" s="60">
        <f t="shared" si="19"/>
        <v>0</v>
      </c>
    </row>
    <row r="39" spans="1:15" x14ac:dyDescent="0.25">
      <c r="A39" s="274" t="s">
        <v>35</v>
      </c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6"/>
      <c r="M39" s="265">
        <f>SUM(M26:M38)</f>
        <v>0</v>
      </c>
      <c r="N39" s="265">
        <f t="shared" ref="N39:O39" si="20">SUM(N26:N38)</f>
        <v>0</v>
      </c>
      <c r="O39" s="265">
        <f t="shared" si="20"/>
        <v>0</v>
      </c>
    </row>
    <row r="40" spans="1:15" x14ac:dyDescent="0.25">
      <c r="A40" s="273" t="s">
        <v>71</v>
      </c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</row>
    <row r="41" spans="1:15" ht="34.5" x14ac:dyDescent="0.25">
      <c r="A41" s="182">
        <v>7732</v>
      </c>
      <c r="B41" s="182"/>
      <c r="C41" s="189">
        <v>5358</v>
      </c>
      <c r="D41" s="190" t="s">
        <v>72</v>
      </c>
      <c r="E41" s="191" t="s">
        <v>38</v>
      </c>
      <c r="F41" s="192" t="s">
        <v>18</v>
      </c>
      <c r="G41" s="131">
        <v>4</v>
      </c>
      <c r="H41" s="193" t="s">
        <v>73</v>
      </c>
      <c r="I41" s="132">
        <f>K41/1.05</f>
        <v>0</v>
      </c>
      <c r="J41" s="132">
        <f>K41-I41</f>
        <v>0</v>
      </c>
      <c r="K41" s="132">
        <v>0</v>
      </c>
      <c r="L41" s="134">
        <v>30</v>
      </c>
      <c r="M41" s="132">
        <f>+L41*I41</f>
        <v>0</v>
      </c>
      <c r="N41" s="132">
        <f>+L41*J41</f>
        <v>0</v>
      </c>
      <c r="O41" s="132">
        <f>+L41*K41</f>
        <v>0</v>
      </c>
    </row>
    <row r="42" spans="1:15" ht="34.5" x14ac:dyDescent="0.25">
      <c r="A42" s="194">
        <v>7733</v>
      </c>
      <c r="B42" s="194"/>
      <c r="C42" s="193">
        <v>5358</v>
      </c>
      <c r="D42" s="190" t="s">
        <v>74</v>
      </c>
      <c r="E42" s="191" t="s">
        <v>38</v>
      </c>
      <c r="F42" s="192" t="s">
        <v>18</v>
      </c>
      <c r="G42" s="131">
        <v>4</v>
      </c>
      <c r="H42" s="193" t="s">
        <v>73</v>
      </c>
      <c r="I42" s="132">
        <f t="shared" ref="I42:I45" si="21">K42/1.05</f>
        <v>0</v>
      </c>
      <c r="J42" s="132">
        <f t="shared" ref="J42:J45" si="22">K42-I42</f>
        <v>0</v>
      </c>
      <c r="K42" s="132">
        <v>0</v>
      </c>
      <c r="L42" s="134">
        <v>30</v>
      </c>
      <c r="M42" s="132">
        <f t="shared" ref="M42:M46" si="23">+L42*I42</f>
        <v>0</v>
      </c>
      <c r="N42" s="132">
        <f t="shared" ref="N42:N46" si="24">+L42*J42</f>
        <v>0</v>
      </c>
      <c r="O42" s="132">
        <f t="shared" ref="O42:O46" si="25">+L42*K42</f>
        <v>0</v>
      </c>
    </row>
    <row r="43" spans="1:15" ht="23.25" x14ac:dyDescent="0.25">
      <c r="A43" s="195">
        <v>7730</v>
      </c>
      <c r="B43" s="195"/>
      <c r="C43" s="189">
        <v>5357</v>
      </c>
      <c r="D43" s="190" t="s">
        <v>75</v>
      </c>
      <c r="E43" s="196" t="s">
        <v>76</v>
      </c>
      <c r="F43" s="192" t="s">
        <v>18</v>
      </c>
      <c r="G43" s="131">
        <v>4</v>
      </c>
      <c r="H43" s="193" t="s">
        <v>73</v>
      </c>
      <c r="I43" s="132">
        <f t="shared" si="21"/>
        <v>0</v>
      </c>
      <c r="J43" s="132">
        <f t="shared" si="22"/>
        <v>0</v>
      </c>
      <c r="K43" s="132">
        <v>0</v>
      </c>
      <c r="L43" s="134">
        <v>30</v>
      </c>
      <c r="M43" s="132">
        <f t="shared" si="23"/>
        <v>0</v>
      </c>
      <c r="N43" s="132">
        <f t="shared" si="24"/>
        <v>0</v>
      </c>
      <c r="O43" s="132">
        <f t="shared" si="25"/>
        <v>0</v>
      </c>
    </row>
    <row r="44" spans="1:15" ht="23.25" x14ac:dyDescent="0.25">
      <c r="A44" s="194">
        <v>7731</v>
      </c>
      <c r="B44" s="194"/>
      <c r="C44" s="189">
        <v>5357</v>
      </c>
      <c r="D44" s="190" t="s">
        <v>77</v>
      </c>
      <c r="E44" s="196" t="s">
        <v>76</v>
      </c>
      <c r="F44" s="192" t="s">
        <v>18</v>
      </c>
      <c r="G44" s="131">
        <v>4</v>
      </c>
      <c r="H44" s="193" t="s">
        <v>73</v>
      </c>
      <c r="I44" s="132">
        <f t="shared" si="21"/>
        <v>0</v>
      </c>
      <c r="J44" s="132">
        <f t="shared" si="22"/>
        <v>0</v>
      </c>
      <c r="K44" s="132">
        <v>0</v>
      </c>
      <c r="L44" s="134">
        <v>30</v>
      </c>
      <c r="M44" s="132">
        <f t="shared" si="23"/>
        <v>0</v>
      </c>
      <c r="N44" s="132">
        <f t="shared" si="24"/>
        <v>0</v>
      </c>
      <c r="O44" s="132">
        <f t="shared" si="25"/>
        <v>0</v>
      </c>
    </row>
    <row r="45" spans="1:15" ht="34.5" x14ac:dyDescent="0.25">
      <c r="A45" s="194">
        <v>7728</v>
      </c>
      <c r="B45" s="194"/>
      <c r="C45" s="189">
        <v>5356</v>
      </c>
      <c r="D45" s="190" t="s">
        <v>78</v>
      </c>
      <c r="E45" s="196" t="s">
        <v>79</v>
      </c>
      <c r="F45" s="192" t="s">
        <v>18</v>
      </c>
      <c r="G45" s="131">
        <v>4</v>
      </c>
      <c r="H45" s="197" t="s">
        <v>80</v>
      </c>
      <c r="I45" s="132">
        <f t="shared" si="21"/>
        <v>0</v>
      </c>
      <c r="J45" s="132">
        <f t="shared" si="22"/>
        <v>0</v>
      </c>
      <c r="K45" s="132">
        <v>0</v>
      </c>
      <c r="L45" s="134">
        <v>30</v>
      </c>
      <c r="M45" s="132">
        <f t="shared" si="23"/>
        <v>0</v>
      </c>
      <c r="N45" s="132">
        <f t="shared" si="24"/>
        <v>0</v>
      </c>
      <c r="O45" s="132">
        <f t="shared" si="25"/>
        <v>0</v>
      </c>
    </row>
    <row r="46" spans="1:15" ht="34.5" x14ac:dyDescent="0.25">
      <c r="A46" s="194">
        <v>7729</v>
      </c>
      <c r="B46" s="194"/>
      <c r="C46" s="189">
        <v>5356</v>
      </c>
      <c r="D46" s="190" t="s">
        <v>81</v>
      </c>
      <c r="E46" s="196" t="s">
        <v>79</v>
      </c>
      <c r="F46" s="192" t="s">
        <v>18</v>
      </c>
      <c r="G46" s="131">
        <v>4</v>
      </c>
      <c r="H46" s="189" t="s">
        <v>39</v>
      </c>
      <c r="I46" s="132">
        <f>K46/1.05</f>
        <v>0</v>
      </c>
      <c r="J46" s="132">
        <f>K46-I46</f>
        <v>0</v>
      </c>
      <c r="K46" s="132">
        <v>0</v>
      </c>
      <c r="L46" s="134">
        <v>30</v>
      </c>
      <c r="M46" s="132">
        <f t="shared" si="23"/>
        <v>0</v>
      </c>
      <c r="N46" s="132">
        <f t="shared" si="24"/>
        <v>0</v>
      </c>
      <c r="O46" s="132">
        <f t="shared" si="25"/>
        <v>0</v>
      </c>
    </row>
    <row r="47" spans="1:15" ht="30" customHeight="1" x14ac:dyDescent="0.25">
      <c r="A47" s="183">
        <v>7690</v>
      </c>
      <c r="B47" s="182"/>
      <c r="C47" s="183">
        <v>5326</v>
      </c>
      <c r="D47" s="198" t="s">
        <v>82</v>
      </c>
      <c r="E47" s="199" t="s">
        <v>83</v>
      </c>
      <c r="F47" s="200" t="s">
        <v>18</v>
      </c>
      <c r="G47" s="201" t="s">
        <v>84</v>
      </c>
      <c r="H47" s="201" t="s">
        <v>29</v>
      </c>
      <c r="I47" s="202">
        <f>K47/1.05</f>
        <v>0</v>
      </c>
      <c r="J47" s="202">
        <f>K47-I47</f>
        <v>0</v>
      </c>
      <c r="K47" s="132">
        <v>0</v>
      </c>
      <c r="L47" s="203">
        <v>29</v>
      </c>
      <c r="M47" s="60">
        <f>+L47*I47</f>
        <v>0</v>
      </c>
      <c r="N47" s="60">
        <f>+L47*J47</f>
        <v>0</v>
      </c>
      <c r="O47" s="60">
        <f>+L47*K47</f>
        <v>0</v>
      </c>
    </row>
    <row r="48" spans="1:15" ht="28.5" customHeight="1" x14ac:dyDescent="0.25">
      <c r="A48" s="182">
        <v>7359</v>
      </c>
      <c r="B48" s="182"/>
      <c r="C48" s="183">
        <v>5018</v>
      </c>
      <c r="D48" s="198" t="s">
        <v>85</v>
      </c>
      <c r="E48" s="199" t="s">
        <v>86</v>
      </c>
      <c r="F48" s="200" t="s">
        <v>28</v>
      </c>
      <c r="G48" s="201" t="s">
        <v>87</v>
      </c>
      <c r="H48" s="201" t="s">
        <v>70</v>
      </c>
      <c r="I48" s="168">
        <f>K48/1.05</f>
        <v>0</v>
      </c>
      <c r="J48" s="202">
        <f>K48-I48</f>
        <v>0</v>
      </c>
      <c r="K48" s="132">
        <v>0</v>
      </c>
      <c r="L48" s="203">
        <v>30</v>
      </c>
      <c r="M48" s="60">
        <f>+L48*I48</f>
        <v>0</v>
      </c>
      <c r="N48" s="60">
        <f>+L48*J48</f>
        <v>0</v>
      </c>
      <c r="O48" s="60">
        <f>+L48*K48</f>
        <v>0</v>
      </c>
    </row>
    <row r="49" spans="1:15" ht="28.5" customHeight="1" x14ac:dyDescent="0.25">
      <c r="A49" s="182">
        <v>7628</v>
      </c>
      <c r="B49" s="182"/>
      <c r="C49" s="183">
        <v>5265</v>
      </c>
      <c r="D49" s="198" t="s">
        <v>88</v>
      </c>
      <c r="E49" s="199" t="s">
        <v>34</v>
      </c>
      <c r="F49" s="200" t="s">
        <v>28</v>
      </c>
      <c r="G49" s="201" t="s">
        <v>89</v>
      </c>
      <c r="H49" s="201" t="s">
        <v>29</v>
      </c>
      <c r="I49" s="168">
        <f t="shared" ref="I49:I50" si="26">K49/1.05</f>
        <v>0</v>
      </c>
      <c r="J49" s="202">
        <f t="shared" ref="J49:J50" si="27">K49-I49</f>
        <v>0</v>
      </c>
      <c r="K49" s="132">
        <v>0</v>
      </c>
      <c r="L49" s="203">
        <v>30</v>
      </c>
      <c r="M49" s="60">
        <f t="shared" ref="M49:M50" si="28">+L49*I49</f>
        <v>0</v>
      </c>
      <c r="N49" s="60">
        <f t="shared" ref="N49:N50" si="29">+L49*J49</f>
        <v>0</v>
      </c>
      <c r="O49" s="60">
        <f t="shared" ref="O49:O50" si="30">+L49*K49</f>
        <v>0</v>
      </c>
    </row>
    <row r="50" spans="1:15" ht="28.5" customHeight="1" x14ac:dyDescent="0.25">
      <c r="A50" s="179">
        <v>7004</v>
      </c>
      <c r="B50" s="179"/>
      <c r="C50" s="179">
        <v>4744</v>
      </c>
      <c r="D50" s="180" t="s">
        <v>90</v>
      </c>
      <c r="E50" s="180" t="s">
        <v>91</v>
      </c>
      <c r="F50" s="180" t="s">
        <v>28</v>
      </c>
      <c r="G50" s="181">
        <v>4</v>
      </c>
      <c r="H50" s="181" t="s">
        <v>29</v>
      </c>
      <c r="I50" s="60">
        <f t="shared" si="26"/>
        <v>0</v>
      </c>
      <c r="J50" s="132">
        <f t="shared" si="27"/>
        <v>0</v>
      </c>
      <c r="K50" s="132">
        <v>0</v>
      </c>
      <c r="L50" s="134">
        <v>28</v>
      </c>
      <c r="M50" s="60">
        <f t="shared" si="28"/>
        <v>0</v>
      </c>
      <c r="N50" s="60">
        <f t="shared" si="29"/>
        <v>0</v>
      </c>
      <c r="O50" s="60">
        <f t="shared" si="30"/>
        <v>0</v>
      </c>
    </row>
    <row r="51" spans="1:15" ht="24.75" customHeight="1" x14ac:dyDescent="0.25">
      <c r="A51" s="279" t="s">
        <v>92</v>
      </c>
      <c r="B51" s="280"/>
      <c r="C51" s="280"/>
      <c r="D51" s="280"/>
      <c r="E51" s="280"/>
      <c r="F51" s="280"/>
      <c r="G51" s="280"/>
      <c r="H51" s="280"/>
      <c r="I51" s="280"/>
      <c r="J51" s="280"/>
      <c r="K51" s="280"/>
      <c r="L51" s="281"/>
      <c r="M51" s="266">
        <f>SUM(M41:M50)</f>
        <v>0</v>
      </c>
      <c r="N51" s="266">
        <f t="shared" ref="N51:O51" si="31">SUM(N41:N50)</f>
        <v>0</v>
      </c>
      <c r="O51" s="266">
        <f t="shared" si="31"/>
        <v>0</v>
      </c>
    </row>
    <row r="52" spans="1:15" x14ac:dyDescent="0.25">
      <c r="A52" s="273" t="s">
        <v>93</v>
      </c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</row>
    <row r="53" spans="1:15" ht="34.5" x14ac:dyDescent="0.25">
      <c r="A53" s="87">
        <v>6853</v>
      </c>
      <c r="B53" s="105"/>
      <c r="C53" s="108">
        <v>4610</v>
      </c>
      <c r="D53" s="87" t="s">
        <v>94</v>
      </c>
      <c r="E53" s="87" t="s">
        <v>95</v>
      </c>
      <c r="F53" s="109" t="s">
        <v>18</v>
      </c>
      <c r="G53" s="106">
        <v>5</v>
      </c>
      <c r="H53" s="107" t="s">
        <v>39</v>
      </c>
      <c r="I53" s="47">
        <f>K53/1.05</f>
        <v>0</v>
      </c>
      <c r="J53" s="47">
        <f>K53-I53</f>
        <v>0</v>
      </c>
      <c r="K53" s="110">
        <v>0</v>
      </c>
      <c r="L53" s="137">
        <v>1</v>
      </c>
      <c r="M53" s="138">
        <f>+L53*I53</f>
        <v>0</v>
      </c>
      <c r="N53" s="138">
        <f>+L53*J53</f>
        <v>0</v>
      </c>
      <c r="O53" s="138">
        <f>+L53*K53</f>
        <v>0</v>
      </c>
    </row>
    <row r="54" spans="1:15" ht="34.5" x14ac:dyDescent="0.25">
      <c r="A54" s="87">
        <v>6854</v>
      </c>
      <c r="B54" s="105"/>
      <c r="C54" s="105"/>
      <c r="D54" s="87" t="s">
        <v>96</v>
      </c>
      <c r="E54" s="87" t="s">
        <v>95</v>
      </c>
      <c r="F54" s="109" t="s">
        <v>18</v>
      </c>
      <c r="G54" s="106">
        <v>5</v>
      </c>
      <c r="H54" s="107" t="s">
        <v>39</v>
      </c>
      <c r="I54" s="47">
        <f>K54/1.05</f>
        <v>0</v>
      </c>
      <c r="J54" s="47">
        <f>K54-I54</f>
        <v>0</v>
      </c>
      <c r="K54" s="110">
        <v>0</v>
      </c>
      <c r="L54" s="137">
        <v>1</v>
      </c>
      <c r="M54" s="138">
        <f>+L54*I54</f>
        <v>0</v>
      </c>
      <c r="N54" s="138">
        <f>+L54*J54</f>
        <v>0</v>
      </c>
      <c r="O54" s="138">
        <f>+L54*K54</f>
        <v>0</v>
      </c>
    </row>
    <row r="55" spans="1:15" ht="22.5" x14ac:dyDescent="0.25">
      <c r="A55" s="26">
        <v>5986</v>
      </c>
      <c r="B55" s="26"/>
      <c r="C55" s="26">
        <v>3826</v>
      </c>
      <c r="D55" s="25" t="s">
        <v>97</v>
      </c>
      <c r="E55" s="25" t="s">
        <v>98</v>
      </c>
      <c r="F55" s="25" t="s">
        <v>18</v>
      </c>
      <c r="G55" s="35">
        <v>5</v>
      </c>
      <c r="H55" s="25" t="s">
        <v>99</v>
      </c>
      <c r="I55" s="15">
        <f>K55/1.05</f>
        <v>0</v>
      </c>
      <c r="J55" s="15">
        <f>K55-I55</f>
        <v>0</v>
      </c>
      <c r="K55" s="110">
        <v>0</v>
      </c>
      <c r="L55" s="42">
        <v>9</v>
      </c>
      <c r="M55" s="44">
        <f>+L55*I55</f>
        <v>0</v>
      </c>
      <c r="N55" s="44">
        <f>+L55*J55</f>
        <v>0</v>
      </c>
      <c r="O55" s="44">
        <f>+L55*K55</f>
        <v>0</v>
      </c>
    </row>
    <row r="56" spans="1:15" ht="33.75" x14ac:dyDescent="0.25">
      <c r="A56" s="27">
        <v>6137</v>
      </c>
      <c r="B56" s="27"/>
      <c r="C56" s="27">
        <v>3953</v>
      </c>
      <c r="D56" s="25" t="s">
        <v>100</v>
      </c>
      <c r="E56" s="25" t="s">
        <v>101</v>
      </c>
      <c r="F56" s="25" t="s">
        <v>18</v>
      </c>
      <c r="G56" s="35">
        <v>5</v>
      </c>
      <c r="H56" s="25" t="s">
        <v>102</v>
      </c>
      <c r="I56" s="15">
        <f>K56/1.05</f>
        <v>0</v>
      </c>
      <c r="J56" s="15">
        <f>K56-I56</f>
        <v>0</v>
      </c>
      <c r="K56" s="110">
        <v>0</v>
      </c>
      <c r="L56" s="42">
        <v>11</v>
      </c>
      <c r="M56" s="44">
        <f>+L56*I56</f>
        <v>0</v>
      </c>
      <c r="N56" s="44">
        <f>+L56*J56</f>
        <v>0</v>
      </c>
      <c r="O56" s="44">
        <f>+L56*K56</f>
        <v>0</v>
      </c>
    </row>
    <row r="57" spans="1:15" ht="45" x14ac:dyDescent="0.25">
      <c r="A57" s="27">
        <v>6111</v>
      </c>
      <c r="B57" s="27"/>
      <c r="C57" s="27">
        <v>3932</v>
      </c>
      <c r="D57" s="25" t="s">
        <v>103</v>
      </c>
      <c r="E57" s="25" t="s">
        <v>104</v>
      </c>
      <c r="F57" s="25" t="s">
        <v>18</v>
      </c>
      <c r="G57" s="35">
        <v>5</v>
      </c>
      <c r="H57" s="25" t="s">
        <v>99</v>
      </c>
      <c r="I57" s="15">
        <f>K57/1.05</f>
        <v>0</v>
      </c>
      <c r="J57" s="15">
        <f>K57-I57</f>
        <v>0</v>
      </c>
      <c r="K57" s="110">
        <v>0</v>
      </c>
      <c r="L57" s="42">
        <v>1</v>
      </c>
      <c r="M57" s="44">
        <f>+L57*I57</f>
        <v>0</v>
      </c>
      <c r="N57" s="44">
        <f>+L57*J57</f>
        <v>0</v>
      </c>
      <c r="O57" s="44">
        <f>+L57*K57</f>
        <v>0</v>
      </c>
    </row>
    <row r="58" spans="1:15" s="205" customFormat="1" ht="31.5" customHeight="1" x14ac:dyDescent="0.25">
      <c r="A58" s="153">
        <v>6139</v>
      </c>
      <c r="B58" s="153"/>
      <c r="C58" s="153">
        <v>3955</v>
      </c>
      <c r="D58" s="206" t="s">
        <v>105</v>
      </c>
      <c r="E58" s="206" t="s">
        <v>106</v>
      </c>
      <c r="F58" s="153" t="s">
        <v>28</v>
      </c>
      <c r="G58" s="155" t="s">
        <v>107</v>
      </c>
      <c r="H58" s="153" t="s">
        <v>19</v>
      </c>
      <c r="I58" s="149">
        <f t="shared" ref="I58" si="32">K58/1.05</f>
        <v>0</v>
      </c>
      <c r="J58" s="149">
        <f t="shared" ref="J58" si="33">K58-I58</f>
        <v>0</v>
      </c>
      <c r="K58" s="110">
        <v>0</v>
      </c>
      <c r="L58" s="150">
        <v>1</v>
      </c>
      <c r="M58" s="149">
        <f t="shared" ref="M58" si="34">+L58*I58</f>
        <v>0</v>
      </c>
      <c r="N58" s="149">
        <f t="shared" ref="N58" si="35">+L58*J58</f>
        <v>0</v>
      </c>
      <c r="O58" s="149">
        <f t="shared" ref="O58" si="36">+L58*K58</f>
        <v>0</v>
      </c>
    </row>
    <row r="59" spans="1:15" ht="34.5" x14ac:dyDescent="0.25">
      <c r="A59" s="52">
        <v>7599</v>
      </c>
      <c r="B59" s="52"/>
      <c r="C59" s="52">
        <v>5236</v>
      </c>
      <c r="D59" s="59" t="s">
        <v>108</v>
      </c>
      <c r="E59" s="58" t="s">
        <v>109</v>
      </c>
      <c r="F59" s="56" t="s">
        <v>28</v>
      </c>
      <c r="G59" s="53">
        <v>5</v>
      </c>
      <c r="H59" s="57" t="s">
        <v>29</v>
      </c>
      <c r="I59" s="15">
        <f>K59/1.05</f>
        <v>0</v>
      </c>
      <c r="J59" s="15">
        <f>K59-I59</f>
        <v>0</v>
      </c>
      <c r="K59" s="110">
        <v>0</v>
      </c>
      <c r="L59" s="41">
        <v>1</v>
      </c>
      <c r="M59" s="44">
        <f>+L59*I59</f>
        <v>0</v>
      </c>
      <c r="N59" s="44">
        <f>+L59*J59</f>
        <v>0</v>
      </c>
      <c r="O59" s="44">
        <f>+L59*K59</f>
        <v>0</v>
      </c>
    </row>
    <row r="60" spans="1:15" ht="22.5" x14ac:dyDescent="0.25">
      <c r="A60" s="79"/>
      <c r="B60" s="250"/>
      <c r="C60" s="251">
        <v>4267</v>
      </c>
      <c r="D60" s="252" t="s">
        <v>110</v>
      </c>
      <c r="E60" s="252" t="s">
        <v>111</v>
      </c>
      <c r="F60" s="252" t="s">
        <v>18</v>
      </c>
      <c r="G60" s="253">
        <v>5</v>
      </c>
      <c r="H60" s="252" t="s">
        <v>112</v>
      </c>
      <c r="I60" s="54">
        <f>K60/1.05</f>
        <v>0</v>
      </c>
      <c r="J60" s="54">
        <f>K60-I60</f>
        <v>0</v>
      </c>
      <c r="K60" s="110">
        <v>0</v>
      </c>
      <c r="L60" s="55">
        <v>1</v>
      </c>
      <c r="M60" s="254">
        <f>+L60*I60</f>
        <v>0</v>
      </c>
      <c r="N60" s="254">
        <f>+L60*J60</f>
        <v>0</v>
      </c>
      <c r="O60" s="254">
        <f>+L60*K60</f>
        <v>0</v>
      </c>
    </row>
    <row r="61" spans="1:15" ht="30" customHeight="1" x14ac:dyDescent="0.25">
      <c r="A61" s="52">
        <v>6012</v>
      </c>
      <c r="B61" s="52"/>
      <c r="C61" s="52">
        <v>3852</v>
      </c>
      <c r="D61" s="248" t="s">
        <v>113</v>
      </c>
      <c r="E61" s="248" t="s">
        <v>114</v>
      </c>
      <c r="F61" s="53" t="s">
        <v>18</v>
      </c>
      <c r="G61" s="53">
        <v>5</v>
      </c>
      <c r="H61" s="53" t="s">
        <v>99</v>
      </c>
      <c r="I61" s="60">
        <f>K61/1.05</f>
        <v>0</v>
      </c>
      <c r="J61" s="60">
        <f>K61-I61</f>
        <v>0</v>
      </c>
      <c r="K61" s="110">
        <v>0</v>
      </c>
      <c r="L61" s="139">
        <v>1</v>
      </c>
      <c r="M61" s="249">
        <f>+L61*I61</f>
        <v>0</v>
      </c>
      <c r="N61" s="249">
        <f>+L61*J61</f>
        <v>0</v>
      </c>
      <c r="O61" s="249">
        <f>+L61*K61</f>
        <v>0</v>
      </c>
    </row>
    <row r="62" spans="1:15" x14ac:dyDescent="0.25">
      <c r="A62" s="302" t="s">
        <v>35</v>
      </c>
      <c r="B62" s="303"/>
      <c r="C62" s="303"/>
      <c r="D62" s="303"/>
      <c r="E62" s="303"/>
      <c r="F62" s="303"/>
      <c r="G62" s="303"/>
      <c r="H62" s="303"/>
      <c r="I62" s="303"/>
      <c r="J62" s="303"/>
      <c r="K62" s="303"/>
      <c r="L62" s="304"/>
      <c r="M62" s="265">
        <f>SUM(M53:M61)</f>
        <v>0</v>
      </c>
      <c r="N62" s="265">
        <f t="shared" ref="N62:O62" si="37">SUM(N53:N61)</f>
        <v>0</v>
      </c>
      <c r="O62" s="265">
        <f t="shared" si="37"/>
        <v>0</v>
      </c>
    </row>
    <row r="63" spans="1:15" x14ac:dyDescent="0.25">
      <c r="A63" s="273" t="s">
        <v>115</v>
      </c>
      <c r="B63" s="273"/>
      <c r="C63" s="273"/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</row>
    <row r="64" spans="1:15" ht="22.5" x14ac:dyDescent="0.25">
      <c r="A64" s="33">
        <v>6571</v>
      </c>
      <c r="B64" s="33"/>
      <c r="C64" s="33">
        <v>4355</v>
      </c>
      <c r="D64" s="6" t="s">
        <v>116</v>
      </c>
      <c r="E64" s="6" t="s">
        <v>98</v>
      </c>
      <c r="F64" s="6" t="s">
        <v>28</v>
      </c>
      <c r="G64" s="7">
        <v>6</v>
      </c>
      <c r="H64" s="7" t="s">
        <v>19</v>
      </c>
      <c r="I64" s="15">
        <f t="shared" ref="I64:I71" si="38">K64/1.05</f>
        <v>0</v>
      </c>
      <c r="J64" s="15">
        <f t="shared" ref="J64:J71" si="39">K64-I64</f>
        <v>0</v>
      </c>
      <c r="K64" s="8">
        <v>0</v>
      </c>
      <c r="L64" s="41">
        <v>28</v>
      </c>
      <c r="M64" s="40">
        <f t="shared" ref="M64:M71" si="40">+L64*I64</f>
        <v>0</v>
      </c>
      <c r="N64" s="40">
        <f t="shared" ref="N64:N71" si="41">+L64*J64</f>
        <v>0</v>
      </c>
      <c r="O64" s="40">
        <f t="shared" ref="O64:O71" si="42">+L64*K64</f>
        <v>0</v>
      </c>
    </row>
    <row r="65" spans="1:15" ht="33.75" x14ac:dyDescent="0.25">
      <c r="A65" s="34">
        <v>7025</v>
      </c>
      <c r="B65" s="34"/>
      <c r="C65" s="34">
        <v>4765</v>
      </c>
      <c r="D65" s="6" t="s">
        <v>117</v>
      </c>
      <c r="E65" s="6" t="s">
        <v>101</v>
      </c>
      <c r="F65" s="6" t="s">
        <v>118</v>
      </c>
      <c r="G65" s="7">
        <v>6</v>
      </c>
      <c r="H65" s="7" t="s">
        <v>29</v>
      </c>
      <c r="I65" s="15">
        <f t="shared" si="38"/>
        <v>0</v>
      </c>
      <c r="J65" s="15">
        <f t="shared" si="39"/>
        <v>0</v>
      </c>
      <c r="K65" s="8">
        <v>0</v>
      </c>
      <c r="L65" s="41">
        <v>30</v>
      </c>
      <c r="M65" s="40">
        <f t="shared" si="40"/>
        <v>0</v>
      </c>
      <c r="N65" s="40">
        <f t="shared" si="41"/>
        <v>0</v>
      </c>
      <c r="O65" s="40">
        <f t="shared" si="42"/>
        <v>0</v>
      </c>
    </row>
    <row r="66" spans="1:15" ht="22.5" x14ac:dyDescent="0.25">
      <c r="A66" s="33"/>
      <c r="B66" s="33"/>
      <c r="C66" s="156">
        <v>4397</v>
      </c>
      <c r="D66" s="204" t="s">
        <v>119</v>
      </c>
      <c r="E66" s="204" t="s">
        <v>111</v>
      </c>
      <c r="F66" s="204" t="s">
        <v>18</v>
      </c>
      <c r="G66" s="148">
        <v>6</v>
      </c>
      <c r="H66" s="148" t="s">
        <v>112</v>
      </c>
      <c r="I66" s="15">
        <f>K66/1.05</f>
        <v>0</v>
      </c>
      <c r="J66" s="15">
        <f>K66-I66</f>
        <v>0</v>
      </c>
      <c r="K66" s="8">
        <v>0</v>
      </c>
      <c r="L66" s="41">
        <v>1</v>
      </c>
      <c r="M66" s="40">
        <f>+L66*I66</f>
        <v>0</v>
      </c>
      <c r="N66" s="40">
        <f>+L66*J66</f>
        <v>0</v>
      </c>
      <c r="O66" s="40">
        <f>+L66*K66</f>
        <v>0</v>
      </c>
    </row>
    <row r="67" spans="1:15" ht="34.5" x14ac:dyDescent="0.25">
      <c r="A67" s="52">
        <v>7600</v>
      </c>
      <c r="B67" s="52"/>
      <c r="C67" s="52">
        <v>5237</v>
      </c>
      <c r="D67" s="59" t="s">
        <v>120</v>
      </c>
      <c r="E67" s="58" t="s">
        <v>109</v>
      </c>
      <c r="F67" s="56" t="s">
        <v>28</v>
      </c>
      <c r="G67" s="53">
        <v>6</v>
      </c>
      <c r="H67" s="57" t="s">
        <v>29</v>
      </c>
      <c r="I67" s="15">
        <f t="shared" si="38"/>
        <v>0</v>
      </c>
      <c r="J67" s="15">
        <f t="shared" si="39"/>
        <v>0</v>
      </c>
      <c r="K67" s="8">
        <v>0</v>
      </c>
      <c r="L67" s="41">
        <v>1</v>
      </c>
      <c r="M67" s="40">
        <f t="shared" si="40"/>
        <v>0</v>
      </c>
      <c r="N67" s="40">
        <f t="shared" si="41"/>
        <v>0</v>
      </c>
      <c r="O67" s="40">
        <f t="shared" si="42"/>
        <v>0</v>
      </c>
    </row>
    <row r="68" spans="1:15" ht="33.75" x14ac:dyDescent="0.25">
      <c r="A68" s="21">
        <v>6744</v>
      </c>
      <c r="B68" s="21"/>
      <c r="C68" s="21">
        <v>4507</v>
      </c>
      <c r="D68" s="23" t="s">
        <v>121</v>
      </c>
      <c r="E68" s="23" t="s">
        <v>122</v>
      </c>
      <c r="F68" s="36" t="s">
        <v>28</v>
      </c>
      <c r="G68" s="37" t="s">
        <v>123</v>
      </c>
      <c r="H68" s="36" t="s">
        <v>124</v>
      </c>
      <c r="I68" s="15">
        <f t="shared" si="38"/>
        <v>0</v>
      </c>
      <c r="J68" s="15">
        <f t="shared" si="39"/>
        <v>0</v>
      </c>
      <c r="K68" s="8">
        <v>0</v>
      </c>
      <c r="L68" s="41">
        <v>1</v>
      </c>
      <c r="M68" s="40">
        <f t="shared" si="40"/>
        <v>0</v>
      </c>
      <c r="N68" s="40">
        <f t="shared" si="41"/>
        <v>0</v>
      </c>
      <c r="O68" s="40">
        <f t="shared" si="42"/>
        <v>0</v>
      </c>
    </row>
    <row r="69" spans="1:15" ht="33.75" x14ac:dyDescent="0.25">
      <c r="A69" s="21">
        <v>6748</v>
      </c>
      <c r="B69" s="21"/>
      <c r="C69" s="21">
        <v>4510</v>
      </c>
      <c r="D69" s="23" t="s">
        <v>125</v>
      </c>
      <c r="E69" s="23" t="s">
        <v>122</v>
      </c>
      <c r="F69" s="36" t="s">
        <v>28</v>
      </c>
      <c r="G69" s="37" t="s">
        <v>123</v>
      </c>
      <c r="H69" s="36" t="s">
        <v>124</v>
      </c>
      <c r="I69" s="15">
        <f t="shared" si="38"/>
        <v>0</v>
      </c>
      <c r="J69" s="15">
        <f t="shared" si="39"/>
        <v>0</v>
      </c>
      <c r="K69" s="8">
        <v>0</v>
      </c>
      <c r="L69" s="41">
        <v>1</v>
      </c>
      <c r="M69" s="40">
        <f t="shared" si="40"/>
        <v>0</v>
      </c>
      <c r="N69" s="40">
        <f t="shared" si="41"/>
        <v>0</v>
      </c>
      <c r="O69" s="40">
        <f t="shared" si="42"/>
        <v>0</v>
      </c>
    </row>
    <row r="70" spans="1:15" ht="33.75" x14ac:dyDescent="0.25">
      <c r="A70" s="46">
        <v>6564</v>
      </c>
      <c r="B70" s="46"/>
      <c r="C70" s="46">
        <v>4348</v>
      </c>
      <c r="D70" s="143" t="s">
        <v>126</v>
      </c>
      <c r="E70" s="143" t="s">
        <v>106</v>
      </c>
      <c r="F70" s="46" t="s">
        <v>28</v>
      </c>
      <c r="G70" s="144" t="s">
        <v>123</v>
      </c>
      <c r="H70" s="152" t="s">
        <v>19</v>
      </c>
      <c r="I70" s="15">
        <f t="shared" si="38"/>
        <v>0</v>
      </c>
      <c r="J70" s="15">
        <f t="shared" si="39"/>
        <v>0</v>
      </c>
      <c r="K70" s="8">
        <v>0</v>
      </c>
      <c r="L70" s="41">
        <v>1</v>
      </c>
      <c r="M70" s="40">
        <f t="shared" si="40"/>
        <v>0</v>
      </c>
      <c r="N70" s="40">
        <f t="shared" si="41"/>
        <v>0</v>
      </c>
      <c r="O70" s="40">
        <f t="shared" si="42"/>
        <v>0</v>
      </c>
    </row>
    <row r="71" spans="1:15" ht="33.75" x14ac:dyDescent="0.25">
      <c r="A71" s="21">
        <v>6542</v>
      </c>
      <c r="B71" s="21"/>
      <c r="C71" s="21">
        <v>4330</v>
      </c>
      <c r="D71" s="142" t="s">
        <v>127</v>
      </c>
      <c r="E71" s="142" t="s">
        <v>114</v>
      </c>
      <c r="F71" s="21" t="s">
        <v>28</v>
      </c>
      <c r="G71" s="62" t="s">
        <v>123</v>
      </c>
      <c r="H71" s="21" t="s">
        <v>19</v>
      </c>
      <c r="I71" s="15">
        <f t="shared" si="38"/>
        <v>0</v>
      </c>
      <c r="J71" s="15">
        <f t="shared" si="39"/>
        <v>0</v>
      </c>
      <c r="K71" s="8">
        <v>0</v>
      </c>
      <c r="L71" s="41">
        <v>1</v>
      </c>
      <c r="M71" s="40">
        <f t="shared" si="40"/>
        <v>0</v>
      </c>
      <c r="N71" s="40">
        <f t="shared" si="41"/>
        <v>0</v>
      </c>
      <c r="O71" s="40">
        <f t="shared" si="42"/>
        <v>0</v>
      </c>
    </row>
    <row r="72" spans="1:15" x14ac:dyDescent="0.25">
      <c r="A72" s="305" t="s">
        <v>35</v>
      </c>
      <c r="B72" s="306"/>
      <c r="C72" s="306"/>
      <c r="D72" s="306"/>
      <c r="E72" s="306"/>
      <c r="F72" s="306"/>
      <c r="G72" s="306"/>
      <c r="H72" s="306"/>
      <c r="I72" s="306"/>
      <c r="J72" s="306"/>
      <c r="K72" s="306"/>
      <c r="L72" s="307"/>
      <c r="M72" s="267">
        <f>SUM(M64:M71)</f>
        <v>0</v>
      </c>
      <c r="N72" s="267">
        <f t="shared" ref="N72:O72" si="43">SUM(N64:N71)</f>
        <v>0</v>
      </c>
      <c r="O72" s="267">
        <f t="shared" si="43"/>
        <v>0</v>
      </c>
    </row>
    <row r="73" spans="1:15" x14ac:dyDescent="0.25">
      <c r="A73" s="273" t="s">
        <v>128</v>
      </c>
      <c r="B73" s="273"/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</row>
    <row r="74" spans="1:15" ht="22.5" x14ac:dyDescent="0.25">
      <c r="A74" s="147">
        <v>6572</v>
      </c>
      <c r="B74" s="147"/>
      <c r="C74" s="147">
        <v>4356</v>
      </c>
      <c r="D74" s="148" t="s">
        <v>129</v>
      </c>
      <c r="E74" s="148" t="s">
        <v>98</v>
      </c>
      <c r="F74" s="148" t="s">
        <v>28</v>
      </c>
      <c r="G74" s="148">
        <v>7</v>
      </c>
      <c r="H74" s="148" t="s">
        <v>19</v>
      </c>
      <c r="I74" s="149">
        <f>K74/1.05</f>
        <v>0</v>
      </c>
      <c r="J74" s="149">
        <f>K74-I74</f>
        <v>0</v>
      </c>
      <c r="K74" s="140">
        <v>0</v>
      </c>
      <c r="L74" s="150">
        <v>33</v>
      </c>
      <c r="M74" s="149">
        <f t="shared" ref="M74:M75" si="44">+L74*I74</f>
        <v>0</v>
      </c>
      <c r="N74" s="149">
        <f t="shared" ref="N74:N75" si="45">+L74*J74</f>
        <v>0</v>
      </c>
      <c r="O74" s="149">
        <f t="shared" ref="O74:O75" si="46">+L74*K74</f>
        <v>0</v>
      </c>
    </row>
    <row r="75" spans="1:15" ht="33.75" x14ac:dyDescent="0.25">
      <c r="A75" s="151">
        <v>7026</v>
      </c>
      <c r="B75" s="151"/>
      <c r="C75" s="151">
        <v>4766</v>
      </c>
      <c r="D75" s="148" t="s">
        <v>130</v>
      </c>
      <c r="E75" s="148" t="s">
        <v>101</v>
      </c>
      <c r="F75" s="148" t="s">
        <v>118</v>
      </c>
      <c r="G75" s="148">
        <v>7</v>
      </c>
      <c r="H75" s="148" t="s">
        <v>29</v>
      </c>
      <c r="I75" s="149">
        <f t="shared" ref="I75" si="47">K75/1.05</f>
        <v>0</v>
      </c>
      <c r="J75" s="149">
        <f t="shared" ref="J75:J89" si="48">K75-I75</f>
        <v>0</v>
      </c>
      <c r="K75" s="140">
        <v>0</v>
      </c>
      <c r="L75" s="150">
        <v>32</v>
      </c>
      <c r="M75" s="149">
        <f t="shared" si="44"/>
        <v>0</v>
      </c>
      <c r="N75" s="149">
        <f t="shared" si="45"/>
        <v>0</v>
      </c>
      <c r="O75" s="149">
        <f t="shared" si="46"/>
        <v>0</v>
      </c>
    </row>
    <row r="76" spans="1:15" ht="22.5" x14ac:dyDescent="0.25">
      <c r="A76" s="152">
        <v>7272</v>
      </c>
      <c r="B76" s="152"/>
      <c r="C76" s="152">
        <v>4944</v>
      </c>
      <c r="D76" s="153" t="s">
        <v>131</v>
      </c>
      <c r="E76" s="153" t="s">
        <v>132</v>
      </c>
      <c r="F76" s="148" t="s">
        <v>28</v>
      </c>
      <c r="G76" s="153">
        <v>7</v>
      </c>
      <c r="H76" s="148" t="s">
        <v>99</v>
      </c>
      <c r="I76" s="149">
        <f t="shared" ref="I76:I81" si="49">K76/1.05</f>
        <v>0</v>
      </c>
      <c r="J76" s="149">
        <f>K76-I76</f>
        <v>0</v>
      </c>
      <c r="K76" s="140">
        <v>0</v>
      </c>
      <c r="L76" s="150">
        <v>11</v>
      </c>
      <c r="M76" s="149">
        <f>+L76*I76</f>
        <v>0</v>
      </c>
      <c r="N76" s="149">
        <f>+L76*J76</f>
        <v>0</v>
      </c>
      <c r="O76" s="149">
        <f>+L76*K76</f>
        <v>0</v>
      </c>
    </row>
    <row r="77" spans="1:15" s="84" customFormat="1" ht="33.75" x14ac:dyDescent="0.25">
      <c r="A77" s="152">
        <v>7273</v>
      </c>
      <c r="B77" s="81"/>
      <c r="C77" s="103">
        <v>4945</v>
      </c>
      <c r="D77" s="82" t="s">
        <v>133</v>
      </c>
      <c r="E77" s="82" t="s">
        <v>132</v>
      </c>
      <c r="F77" s="82" t="s">
        <v>18</v>
      </c>
      <c r="G77" s="82">
        <v>7</v>
      </c>
      <c r="H77" s="83" t="s">
        <v>19</v>
      </c>
      <c r="I77" s="154">
        <f t="shared" si="49"/>
        <v>0</v>
      </c>
      <c r="J77" s="154">
        <f>K77-I77</f>
        <v>0</v>
      </c>
      <c r="K77" s="140">
        <v>0</v>
      </c>
      <c r="L77" s="150">
        <v>1</v>
      </c>
      <c r="M77" s="149">
        <f>+L77*I77</f>
        <v>0</v>
      </c>
      <c r="N77" s="149">
        <f>+L77*J77</f>
        <v>0</v>
      </c>
      <c r="O77" s="149">
        <f>+L77*K77</f>
        <v>0</v>
      </c>
    </row>
    <row r="78" spans="1:15" s="84" customFormat="1" ht="33.75" x14ac:dyDescent="0.25">
      <c r="A78" s="116">
        <v>6745</v>
      </c>
      <c r="B78" s="97"/>
      <c r="C78" s="311">
        <v>4508</v>
      </c>
      <c r="D78" s="117" t="s">
        <v>134</v>
      </c>
      <c r="E78" s="117" t="s">
        <v>135</v>
      </c>
      <c r="F78" s="117" t="s">
        <v>28</v>
      </c>
      <c r="G78" s="98">
        <v>7</v>
      </c>
      <c r="H78" s="117" t="s">
        <v>124</v>
      </c>
      <c r="I78" s="154">
        <f t="shared" si="49"/>
        <v>0</v>
      </c>
      <c r="J78" s="154">
        <f>K78-I78</f>
        <v>0</v>
      </c>
      <c r="K78" s="140">
        <v>0</v>
      </c>
      <c r="L78" s="150">
        <v>12</v>
      </c>
      <c r="M78" s="149">
        <f>+L78*I78</f>
        <v>0</v>
      </c>
      <c r="N78" s="149">
        <f>+L78*J78</f>
        <v>0</v>
      </c>
      <c r="O78" s="149">
        <f>+L78*K78</f>
        <v>0</v>
      </c>
    </row>
    <row r="79" spans="1:15" s="84" customFormat="1" ht="22.5" x14ac:dyDescent="0.25">
      <c r="A79" s="116">
        <v>6746</v>
      </c>
      <c r="B79" s="97"/>
      <c r="C79" s="311"/>
      <c r="D79" s="117" t="s">
        <v>136</v>
      </c>
      <c r="E79" s="117" t="s">
        <v>137</v>
      </c>
      <c r="F79" s="117" t="s">
        <v>28</v>
      </c>
      <c r="G79" s="98">
        <v>7</v>
      </c>
      <c r="H79" s="117" t="s">
        <v>124</v>
      </c>
      <c r="I79" s="154">
        <f t="shared" si="49"/>
        <v>0</v>
      </c>
      <c r="J79" s="154">
        <f>K79-I79</f>
        <v>0</v>
      </c>
      <c r="K79" s="140">
        <v>0</v>
      </c>
      <c r="L79" s="150">
        <v>11</v>
      </c>
      <c r="M79" s="149">
        <f>+L79*I79</f>
        <v>0</v>
      </c>
      <c r="N79" s="149">
        <f>+L79*J79</f>
        <v>0</v>
      </c>
      <c r="O79" s="149">
        <f>+L79*K79</f>
        <v>0</v>
      </c>
    </row>
    <row r="80" spans="1:15" ht="33.75" x14ac:dyDescent="0.25">
      <c r="A80" s="152">
        <v>6749</v>
      </c>
      <c r="B80" s="152"/>
      <c r="C80" s="152">
        <v>4511</v>
      </c>
      <c r="D80" s="153" t="s">
        <v>138</v>
      </c>
      <c r="E80" s="153" t="s">
        <v>122</v>
      </c>
      <c r="F80" s="153" t="s">
        <v>28</v>
      </c>
      <c r="G80" s="155" t="s">
        <v>139</v>
      </c>
      <c r="H80" s="153" t="s">
        <v>124</v>
      </c>
      <c r="I80" s="149">
        <f t="shared" si="49"/>
        <v>0</v>
      </c>
      <c r="J80" s="149">
        <f>K80-I80</f>
        <v>0</v>
      </c>
      <c r="K80" s="140">
        <v>0</v>
      </c>
      <c r="L80" s="150">
        <v>1</v>
      </c>
      <c r="M80" s="149">
        <f>+L80*I80</f>
        <v>0</v>
      </c>
      <c r="N80" s="149">
        <f>+L80*J80</f>
        <v>0</v>
      </c>
      <c r="O80" s="149">
        <f>+L80*K80</f>
        <v>0</v>
      </c>
    </row>
    <row r="81" spans="1:15" ht="22.5" x14ac:dyDescent="0.25">
      <c r="A81" s="215">
        <v>7064</v>
      </c>
      <c r="B81" s="215"/>
      <c r="C81" s="215">
        <v>4804</v>
      </c>
      <c r="D81" s="216" t="s">
        <v>140</v>
      </c>
      <c r="E81" s="216" t="s">
        <v>141</v>
      </c>
      <c r="F81" s="216" t="s">
        <v>28</v>
      </c>
      <c r="G81" s="216">
        <v>7</v>
      </c>
      <c r="H81" s="216" t="s">
        <v>29</v>
      </c>
      <c r="I81" s="217">
        <f t="shared" si="49"/>
        <v>0</v>
      </c>
      <c r="J81" s="217">
        <f t="shared" si="48"/>
        <v>0</v>
      </c>
      <c r="K81" s="140">
        <v>0</v>
      </c>
      <c r="L81" s="164">
        <v>10</v>
      </c>
      <c r="M81" s="217">
        <f t="shared" ref="M81:M89" si="50">+L81*I81</f>
        <v>0</v>
      </c>
      <c r="N81" s="217">
        <f t="shared" ref="N81:N89" si="51">+L81*J81</f>
        <v>0</v>
      </c>
      <c r="O81" s="149">
        <f t="shared" ref="O81:O84" si="52">+L81*K81</f>
        <v>0</v>
      </c>
    </row>
    <row r="82" spans="1:15" ht="22.5" x14ac:dyDescent="0.25">
      <c r="A82" s="207">
        <v>5977</v>
      </c>
      <c r="B82" s="208"/>
      <c r="C82" s="207">
        <v>3817</v>
      </c>
      <c r="D82" s="209" t="s">
        <v>142</v>
      </c>
      <c r="E82" s="209" t="s">
        <v>143</v>
      </c>
      <c r="F82" s="209" t="s">
        <v>28</v>
      </c>
      <c r="G82" s="209">
        <v>7</v>
      </c>
      <c r="H82" s="209" t="s">
        <v>99</v>
      </c>
      <c r="I82" s="217">
        <f t="shared" ref="I82:I89" si="53">K82/1.05</f>
        <v>0</v>
      </c>
      <c r="J82" s="217">
        <f t="shared" si="48"/>
        <v>0</v>
      </c>
      <c r="K82" s="140">
        <v>0</v>
      </c>
      <c r="L82" s="210">
        <v>9</v>
      </c>
      <c r="M82" s="217">
        <f t="shared" si="50"/>
        <v>0</v>
      </c>
      <c r="N82" s="217">
        <f t="shared" si="51"/>
        <v>0</v>
      </c>
      <c r="O82" s="149">
        <f t="shared" si="52"/>
        <v>0</v>
      </c>
    </row>
    <row r="83" spans="1:15" ht="33.75" x14ac:dyDescent="0.25">
      <c r="A83" s="211">
        <v>5976</v>
      </c>
      <c r="B83" s="208"/>
      <c r="C83" s="211">
        <v>3816</v>
      </c>
      <c r="D83" s="211" t="s">
        <v>144</v>
      </c>
      <c r="E83" s="211" t="s">
        <v>143</v>
      </c>
      <c r="F83" s="211" t="s">
        <v>18</v>
      </c>
      <c r="G83" s="211">
        <v>7</v>
      </c>
      <c r="H83" s="211" t="s">
        <v>99</v>
      </c>
      <c r="I83" s="217">
        <f t="shared" si="53"/>
        <v>0</v>
      </c>
      <c r="J83" s="217">
        <f t="shared" si="48"/>
        <v>0</v>
      </c>
      <c r="K83" s="140">
        <v>0</v>
      </c>
      <c r="L83" s="210">
        <v>1</v>
      </c>
      <c r="M83" s="217">
        <f t="shared" si="50"/>
        <v>0</v>
      </c>
      <c r="N83" s="217">
        <f t="shared" si="51"/>
        <v>0</v>
      </c>
      <c r="O83" s="149">
        <f t="shared" si="52"/>
        <v>0</v>
      </c>
    </row>
    <row r="84" spans="1:15" ht="33.75" x14ac:dyDescent="0.25">
      <c r="A84" s="212">
        <v>7090</v>
      </c>
      <c r="B84" s="212"/>
      <c r="C84" s="212">
        <v>4828</v>
      </c>
      <c r="D84" s="213" t="s">
        <v>145</v>
      </c>
      <c r="E84" s="213" t="s">
        <v>146</v>
      </c>
      <c r="F84" s="213" t="s">
        <v>28</v>
      </c>
      <c r="G84" s="214" t="s">
        <v>139</v>
      </c>
      <c r="H84" s="213" t="s">
        <v>29</v>
      </c>
      <c r="I84" s="217">
        <f t="shared" si="53"/>
        <v>0</v>
      </c>
      <c r="J84" s="217">
        <f t="shared" si="48"/>
        <v>0</v>
      </c>
      <c r="K84" s="140">
        <v>0</v>
      </c>
      <c r="L84" s="210">
        <v>10</v>
      </c>
      <c r="M84" s="217">
        <f t="shared" si="50"/>
        <v>0</v>
      </c>
      <c r="N84" s="217">
        <f t="shared" si="51"/>
        <v>0</v>
      </c>
      <c r="O84" s="149">
        <f t="shared" si="52"/>
        <v>0</v>
      </c>
    </row>
    <row r="85" spans="1:15" ht="33.75" x14ac:dyDescent="0.25">
      <c r="A85" s="218">
        <v>6005</v>
      </c>
      <c r="B85" s="218"/>
      <c r="C85" s="218">
        <v>3845</v>
      </c>
      <c r="D85" s="219" t="s">
        <v>147</v>
      </c>
      <c r="E85" s="219" t="s">
        <v>148</v>
      </c>
      <c r="F85" s="219" t="s">
        <v>28</v>
      </c>
      <c r="G85" s="220" t="s">
        <v>139</v>
      </c>
      <c r="H85" s="219" t="s">
        <v>29</v>
      </c>
      <c r="I85" s="217">
        <f t="shared" si="53"/>
        <v>0</v>
      </c>
      <c r="J85" s="217">
        <f t="shared" si="48"/>
        <v>0</v>
      </c>
      <c r="K85" s="140">
        <v>0</v>
      </c>
      <c r="L85" s="222">
        <v>11</v>
      </c>
      <c r="M85" s="217">
        <f t="shared" si="50"/>
        <v>0</v>
      </c>
      <c r="N85" s="217">
        <f t="shared" si="51"/>
        <v>0</v>
      </c>
      <c r="O85" s="221">
        <f t="shared" ref="O81:O92" si="54">+L85*K85</f>
        <v>0</v>
      </c>
    </row>
    <row r="86" spans="1:15" ht="33.75" x14ac:dyDescent="0.25">
      <c r="A86" s="160">
        <v>6613</v>
      </c>
      <c r="B86" s="170"/>
      <c r="C86" s="153">
        <v>4387</v>
      </c>
      <c r="D86" s="153" t="s">
        <v>149</v>
      </c>
      <c r="E86" s="153" t="s">
        <v>150</v>
      </c>
      <c r="F86" s="153" t="s">
        <v>28</v>
      </c>
      <c r="G86" s="155" t="s">
        <v>139</v>
      </c>
      <c r="H86" s="153" t="s">
        <v>112</v>
      </c>
      <c r="I86" s="217">
        <f t="shared" si="53"/>
        <v>0</v>
      </c>
      <c r="J86" s="217">
        <f t="shared" si="48"/>
        <v>0</v>
      </c>
      <c r="K86" s="140">
        <v>0</v>
      </c>
      <c r="L86" s="150">
        <v>1</v>
      </c>
      <c r="M86" s="217">
        <f t="shared" si="50"/>
        <v>0</v>
      </c>
      <c r="N86" s="217">
        <f t="shared" si="51"/>
        <v>0</v>
      </c>
      <c r="O86" s="221">
        <f t="shared" si="54"/>
        <v>0</v>
      </c>
    </row>
    <row r="87" spans="1:15" ht="33.75" x14ac:dyDescent="0.25">
      <c r="A87" s="152">
        <v>6510</v>
      </c>
      <c r="B87" s="152"/>
      <c r="C87" s="152">
        <v>4304</v>
      </c>
      <c r="D87" s="153" t="s">
        <v>151</v>
      </c>
      <c r="E87" s="153" t="s">
        <v>152</v>
      </c>
      <c r="F87" s="153" t="s">
        <v>28</v>
      </c>
      <c r="G87" s="155" t="s">
        <v>139</v>
      </c>
      <c r="H87" s="153" t="s">
        <v>19</v>
      </c>
      <c r="I87" s="217">
        <f t="shared" si="53"/>
        <v>0</v>
      </c>
      <c r="J87" s="217">
        <f t="shared" si="48"/>
        <v>0</v>
      </c>
      <c r="K87" s="140">
        <v>0</v>
      </c>
      <c r="L87" s="150">
        <v>1</v>
      </c>
      <c r="M87" s="217">
        <f t="shared" si="50"/>
        <v>0</v>
      </c>
      <c r="N87" s="217">
        <f t="shared" si="51"/>
        <v>0</v>
      </c>
      <c r="O87" s="221">
        <f t="shared" si="54"/>
        <v>0</v>
      </c>
    </row>
    <row r="88" spans="1:15" ht="22.5" x14ac:dyDescent="0.25">
      <c r="A88" s="104">
        <v>6086</v>
      </c>
      <c r="B88" s="170"/>
      <c r="C88" s="104">
        <v>3911</v>
      </c>
      <c r="D88" s="157" t="s">
        <v>153</v>
      </c>
      <c r="E88" s="157" t="s">
        <v>154</v>
      </c>
      <c r="F88" s="157" t="s">
        <v>28</v>
      </c>
      <c r="G88" s="157">
        <v>7</v>
      </c>
      <c r="H88" s="158" t="s">
        <v>19</v>
      </c>
      <c r="I88" s="217">
        <f t="shared" si="53"/>
        <v>0</v>
      </c>
      <c r="J88" s="217">
        <f t="shared" si="48"/>
        <v>0</v>
      </c>
      <c r="K88" s="140">
        <v>0</v>
      </c>
      <c r="L88" s="150">
        <v>9</v>
      </c>
      <c r="M88" s="217">
        <f t="shared" si="50"/>
        <v>0</v>
      </c>
      <c r="N88" s="217">
        <f t="shared" si="51"/>
        <v>0</v>
      </c>
      <c r="O88" s="221">
        <f t="shared" si="54"/>
        <v>0</v>
      </c>
    </row>
    <row r="89" spans="1:15" ht="33.75" x14ac:dyDescent="0.25">
      <c r="A89" s="258">
        <v>7056</v>
      </c>
      <c r="B89" s="258"/>
      <c r="C89" s="258">
        <v>4796</v>
      </c>
      <c r="D89" s="159" t="s">
        <v>155</v>
      </c>
      <c r="E89" s="159" t="s">
        <v>156</v>
      </c>
      <c r="F89" s="159" t="s">
        <v>28</v>
      </c>
      <c r="G89" s="159">
        <v>7</v>
      </c>
      <c r="H89" s="159" t="s">
        <v>29</v>
      </c>
      <c r="I89" s="217">
        <f t="shared" si="53"/>
        <v>0</v>
      </c>
      <c r="J89" s="217">
        <f t="shared" si="48"/>
        <v>0</v>
      </c>
      <c r="K89" s="140">
        <v>0</v>
      </c>
      <c r="L89" s="150">
        <v>8</v>
      </c>
      <c r="M89" s="217">
        <f t="shared" si="50"/>
        <v>0</v>
      </c>
      <c r="N89" s="217">
        <f t="shared" si="51"/>
        <v>0</v>
      </c>
      <c r="O89" s="221">
        <f t="shared" si="54"/>
        <v>0</v>
      </c>
    </row>
    <row r="90" spans="1:15" ht="24" x14ac:dyDescent="0.25">
      <c r="A90" s="255">
        <v>7653</v>
      </c>
      <c r="B90" s="255"/>
      <c r="C90" s="256">
        <v>5290</v>
      </c>
      <c r="D90" s="257" t="s">
        <v>157</v>
      </c>
      <c r="E90" s="161" t="s">
        <v>158</v>
      </c>
      <c r="F90" s="161" t="s">
        <v>28</v>
      </c>
      <c r="G90" s="162">
        <v>7</v>
      </c>
      <c r="H90" s="161" t="s">
        <v>102</v>
      </c>
      <c r="I90" s="149">
        <f>K90/1.05</f>
        <v>0</v>
      </c>
      <c r="J90" s="149">
        <f>K90-I90</f>
        <v>0</v>
      </c>
      <c r="K90" s="140">
        <v>0</v>
      </c>
      <c r="L90" s="150">
        <v>1</v>
      </c>
      <c r="M90" s="149">
        <f>+L90*I90</f>
        <v>0</v>
      </c>
      <c r="N90" s="149">
        <f>+L90*J90</f>
        <v>0</v>
      </c>
      <c r="O90" s="221">
        <f t="shared" si="54"/>
        <v>0</v>
      </c>
    </row>
    <row r="91" spans="1:15" ht="36" x14ac:dyDescent="0.25">
      <c r="A91" s="158"/>
      <c r="B91" s="158"/>
      <c r="C91" s="259">
        <v>4398</v>
      </c>
      <c r="D91" s="172" t="s">
        <v>159</v>
      </c>
      <c r="E91" s="172" t="s">
        <v>160</v>
      </c>
      <c r="F91" s="163" t="s">
        <v>18</v>
      </c>
      <c r="G91" s="162">
        <v>7</v>
      </c>
      <c r="H91" s="163" t="s">
        <v>112</v>
      </c>
      <c r="I91" s="154">
        <f>K91/1.05</f>
        <v>0</v>
      </c>
      <c r="J91" s="154">
        <f>K91-I91</f>
        <v>0</v>
      </c>
      <c r="K91" s="140">
        <v>0</v>
      </c>
      <c r="L91" s="164">
        <v>1</v>
      </c>
      <c r="M91" s="154">
        <f>+L91*I91</f>
        <v>0</v>
      </c>
      <c r="N91" s="154">
        <f>+L91*J91</f>
        <v>0</v>
      </c>
      <c r="O91" s="221">
        <f t="shared" si="54"/>
        <v>0</v>
      </c>
    </row>
    <row r="92" spans="1:15" ht="22.5" x14ac:dyDescent="0.25">
      <c r="A92" s="165">
        <v>6626</v>
      </c>
      <c r="B92" s="165"/>
      <c r="C92" s="165">
        <v>4781</v>
      </c>
      <c r="D92" s="159" t="s">
        <v>161</v>
      </c>
      <c r="E92" s="159" t="s">
        <v>162</v>
      </c>
      <c r="F92" s="166" t="s">
        <v>28</v>
      </c>
      <c r="G92" s="166" t="s">
        <v>139</v>
      </c>
      <c r="H92" s="166" t="s">
        <v>29</v>
      </c>
      <c r="I92" s="167">
        <f>K92/1.05</f>
        <v>0</v>
      </c>
      <c r="J92" s="167">
        <f>K92-I92</f>
        <v>0</v>
      </c>
      <c r="K92" s="140">
        <v>0</v>
      </c>
      <c r="L92" s="164">
        <v>12</v>
      </c>
      <c r="M92" s="167">
        <f>+L92*I92</f>
        <v>0</v>
      </c>
      <c r="N92" s="167">
        <f>+L92*J92</f>
        <v>0</v>
      </c>
      <c r="O92" s="221">
        <f t="shared" si="54"/>
        <v>0</v>
      </c>
    </row>
    <row r="93" spans="1:15" ht="33.75" x14ac:dyDescent="0.25">
      <c r="A93" s="225">
        <v>6979</v>
      </c>
      <c r="B93" s="225"/>
      <c r="C93" s="225">
        <v>4719</v>
      </c>
      <c r="D93" s="226" t="s">
        <v>163</v>
      </c>
      <c r="E93" s="226" t="s">
        <v>164</v>
      </c>
      <c r="F93" s="226" t="s">
        <v>28</v>
      </c>
      <c r="G93" s="226">
        <v>7</v>
      </c>
      <c r="H93" s="227" t="s">
        <v>29</v>
      </c>
      <c r="I93" s="228">
        <f>K93/1.05</f>
        <v>0</v>
      </c>
      <c r="J93" s="228">
        <f>K93-I93</f>
        <v>0</v>
      </c>
      <c r="K93" s="140">
        <v>0</v>
      </c>
      <c r="L93" s="229">
        <v>9</v>
      </c>
      <c r="M93" s="228">
        <f>+L93*I93</f>
        <v>0</v>
      </c>
      <c r="N93" s="228">
        <f>+L93*J93</f>
        <v>0</v>
      </c>
      <c r="O93" s="228">
        <f>+L93*K93</f>
        <v>0</v>
      </c>
    </row>
    <row r="94" spans="1:15" ht="45" x14ac:dyDescent="0.25">
      <c r="A94" s="230">
        <v>6982</v>
      </c>
      <c r="B94" s="231"/>
      <c r="C94" s="230">
        <v>4722</v>
      </c>
      <c r="D94" s="232" t="s">
        <v>165</v>
      </c>
      <c r="E94" s="232" t="s">
        <v>166</v>
      </c>
      <c r="F94" s="232" t="s">
        <v>28</v>
      </c>
      <c r="G94" s="232">
        <v>7</v>
      </c>
      <c r="H94" s="232" t="s">
        <v>29</v>
      </c>
      <c r="I94" s="228">
        <f t="shared" ref="I94:I95" si="55">K94/1.05</f>
        <v>0</v>
      </c>
      <c r="J94" s="228">
        <f t="shared" ref="J94:J95" si="56">K94-I94</f>
        <v>0</v>
      </c>
      <c r="K94" s="140">
        <v>0</v>
      </c>
      <c r="L94" s="229">
        <v>10</v>
      </c>
      <c r="M94" s="228">
        <f t="shared" ref="M94:M95" si="57">+L94*I94</f>
        <v>0</v>
      </c>
      <c r="N94" s="228">
        <f t="shared" ref="N94:N95" si="58">+L94*J94</f>
        <v>0</v>
      </c>
      <c r="O94" s="228">
        <f t="shared" ref="O94:O95" si="59">+L94*K94</f>
        <v>0</v>
      </c>
    </row>
    <row r="95" spans="1:15" ht="22.5" x14ac:dyDescent="0.25">
      <c r="A95" s="173">
        <v>6699</v>
      </c>
      <c r="B95" s="173"/>
      <c r="C95" s="223">
        <v>4463</v>
      </c>
      <c r="D95" s="224" t="s">
        <v>167</v>
      </c>
      <c r="E95" s="224" t="s">
        <v>168</v>
      </c>
      <c r="F95" s="224" t="s">
        <v>28</v>
      </c>
      <c r="G95" s="171">
        <v>7</v>
      </c>
      <c r="H95" s="224" t="s">
        <v>70</v>
      </c>
      <c r="I95" s="168">
        <f t="shared" si="55"/>
        <v>0</v>
      </c>
      <c r="J95" s="168">
        <f t="shared" si="56"/>
        <v>0</v>
      </c>
      <c r="K95" s="140">
        <v>0</v>
      </c>
      <c r="L95" s="169">
        <v>10</v>
      </c>
      <c r="M95" s="168">
        <f t="shared" si="57"/>
        <v>0</v>
      </c>
      <c r="N95" s="168">
        <f t="shared" si="58"/>
        <v>0</v>
      </c>
      <c r="O95" s="168">
        <f t="shared" si="59"/>
        <v>0</v>
      </c>
    </row>
    <row r="96" spans="1:15" x14ac:dyDescent="0.25">
      <c r="A96" s="308" t="s">
        <v>35</v>
      </c>
      <c r="B96" s="308"/>
      <c r="C96" s="308"/>
      <c r="D96" s="308"/>
      <c r="E96" s="308"/>
      <c r="F96" s="308"/>
      <c r="G96" s="308"/>
      <c r="H96" s="308"/>
      <c r="I96" s="308"/>
      <c r="J96" s="308"/>
      <c r="K96" s="308"/>
      <c r="L96" s="309"/>
      <c r="M96" s="265">
        <f>SUM(M74:M95)</f>
        <v>0</v>
      </c>
      <c r="N96" s="265">
        <f t="shared" ref="N96:O96" si="60">SUM(N74:N95)</f>
        <v>0</v>
      </c>
      <c r="O96" s="265">
        <f t="shared" si="60"/>
        <v>0</v>
      </c>
    </row>
    <row r="97" spans="1:16" x14ac:dyDescent="0.25">
      <c r="A97" s="273" t="s">
        <v>169</v>
      </c>
      <c r="B97" s="273"/>
      <c r="C97" s="273"/>
      <c r="D97" s="273"/>
      <c r="E97" s="273"/>
      <c r="F97" s="273"/>
      <c r="G97" s="273"/>
      <c r="H97" s="273"/>
      <c r="I97" s="273"/>
      <c r="J97" s="273"/>
      <c r="K97" s="273"/>
      <c r="L97" s="273"/>
      <c r="M97" s="273"/>
      <c r="N97" s="273"/>
      <c r="O97" s="273"/>
    </row>
    <row r="98" spans="1:16" ht="35.25" customHeight="1" x14ac:dyDescent="0.25">
      <c r="A98" s="24">
        <v>7622</v>
      </c>
      <c r="B98" s="24"/>
      <c r="C98" s="24">
        <v>5259</v>
      </c>
      <c r="D98" s="43" t="s">
        <v>170</v>
      </c>
      <c r="E98" s="38" t="s">
        <v>171</v>
      </c>
      <c r="F98" s="7" t="s">
        <v>28</v>
      </c>
      <c r="G98" s="7">
        <v>8</v>
      </c>
      <c r="H98" s="38" t="s">
        <v>29</v>
      </c>
      <c r="I98" s="15">
        <f t="shared" ref="I98:I107" si="61">K98/1.05</f>
        <v>0</v>
      </c>
      <c r="J98" s="15">
        <f t="shared" ref="J98:J103" si="62">K98-I98</f>
        <v>0</v>
      </c>
      <c r="K98" s="39">
        <v>0</v>
      </c>
      <c r="L98" s="16">
        <v>24</v>
      </c>
      <c r="M98" s="15">
        <f t="shared" ref="M98:M99" si="63">+L98*I98</f>
        <v>0</v>
      </c>
      <c r="N98" s="15">
        <f t="shared" ref="N98:N99" si="64">+L98*J98</f>
        <v>0</v>
      </c>
      <c r="O98" s="15">
        <f t="shared" ref="O98:O99" si="65">+L98*K98</f>
        <v>0</v>
      </c>
    </row>
    <row r="99" spans="1:16" ht="33.75" x14ac:dyDescent="0.25">
      <c r="A99" s="22">
        <v>7629</v>
      </c>
      <c r="B99" s="22"/>
      <c r="C99" s="22">
        <v>5266</v>
      </c>
      <c r="D99" s="36" t="s">
        <v>172</v>
      </c>
      <c r="E99" s="36" t="s">
        <v>101</v>
      </c>
      <c r="F99" s="7" t="s">
        <v>28</v>
      </c>
      <c r="G99" s="7">
        <v>8</v>
      </c>
      <c r="H99" s="36" t="s">
        <v>29</v>
      </c>
      <c r="I99" s="15">
        <f t="shared" si="61"/>
        <v>0</v>
      </c>
      <c r="J99" s="15">
        <f t="shared" si="62"/>
        <v>0</v>
      </c>
      <c r="K99" s="39">
        <v>0</v>
      </c>
      <c r="L99" s="16">
        <v>24</v>
      </c>
      <c r="M99" s="15">
        <f t="shared" si="63"/>
        <v>0</v>
      </c>
      <c r="N99" s="15">
        <f t="shared" si="64"/>
        <v>0</v>
      </c>
      <c r="O99" s="15">
        <f t="shared" si="65"/>
        <v>0</v>
      </c>
    </row>
    <row r="100" spans="1:16" ht="33.75" x14ac:dyDescent="0.25">
      <c r="A100" s="24"/>
      <c r="B100" s="24"/>
      <c r="C100" s="145"/>
      <c r="D100" s="145" t="s">
        <v>173</v>
      </c>
      <c r="E100" s="145" t="s">
        <v>174</v>
      </c>
      <c r="F100" s="145" t="s">
        <v>18</v>
      </c>
      <c r="G100" s="145">
        <v>8</v>
      </c>
      <c r="H100" s="145" t="s">
        <v>112</v>
      </c>
      <c r="I100" s="15">
        <f t="shared" si="61"/>
        <v>0</v>
      </c>
      <c r="J100" s="15">
        <f>K100-I100</f>
        <v>0</v>
      </c>
      <c r="K100" s="39">
        <v>0</v>
      </c>
      <c r="L100" s="16">
        <v>3</v>
      </c>
      <c r="M100" s="15">
        <f>+L100*I100</f>
        <v>0</v>
      </c>
      <c r="N100" s="15">
        <f>+L100*J100</f>
        <v>0</v>
      </c>
      <c r="O100" s="15">
        <f>+L100*K100</f>
        <v>0</v>
      </c>
    </row>
    <row r="101" spans="1:16" ht="30" customHeight="1" x14ac:dyDescent="0.25">
      <c r="A101" s="152">
        <v>7274</v>
      </c>
      <c r="B101" s="152"/>
      <c r="C101" s="152">
        <v>4946</v>
      </c>
      <c r="D101" s="153" t="s">
        <v>175</v>
      </c>
      <c r="E101" s="153" t="s">
        <v>132</v>
      </c>
      <c r="F101" s="148" t="s">
        <v>28</v>
      </c>
      <c r="G101" s="153">
        <v>8</v>
      </c>
      <c r="H101" s="148" t="s">
        <v>99</v>
      </c>
      <c r="I101" s="15">
        <f t="shared" si="61"/>
        <v>0</v>
      </c>
      <c r="J101" s="149">
        <f t="shared" si="62"/>
        <v>0</v>
      </c>
      <c r="K101" s="39">
        <v>0</v>
      </c>
      <c r="L101" s="260">
        <v>24</v>
      </c>
      <c r="M101" s="149">
        <f>+L101*I101</f>
        <v>0</v>
      </c>
      <c r="N101" s="149">
        <f>+L101*J101</f>
        <v>0</v>
      </c>
      <c r="O101" s="149">
        <f>+L101*K101</f>
        <v>0</v>
      </c>
    </row>
    <row r="102" spans="1:16" ht="30" customHeight="1" x14ac:dyDescent="0.25">
      <c r="A102" s="152"/>
      <c r="B102" s="152"/>
      <c r="C102" s="152"/>
      <c r="D102" s="82" t="s">
        <v>176</v>
      </c>
      <c r="E102" s="153" t="s">
        <v>132</v>
      </c>
      <c r="F102" s="148" t="s">
        <v>18</v>
      </c>
      <c r="G102" s="153">
        <v>8</v>
      </c>
      <c r="H102" s="148" t="s">
        <v>99</v>
      </c>
      <c r="I102" s="15">
        <f t="shared" si="61"/>
        <v>0</v>
      </c>
      <c r="J102" s="149">
        <f t="shared" si="62"/>
        <v>0</v>
      </c>
      <c r="K102" s="39">
        <v>0</v>
      </c>
      <c r="L102" s="260">
        <v>3</v>
      </c>
      <c r="M102" s="149">
        <f t="shared" ref="M102:M103" si="66">+L102*I102</f>
        <v>0</v>
      </c>
      <c r="N102" s="149">
        <f t="shared" ref="N102:N103" si="67">+L102*J102</f>
        <v>0</v>
      </c>
      <c r="O102" s="149">
        <f t="shared" ref="O102:O103" si="68">+L102*K102</f>
        <v>0</v>
      </c>
      <c r="P102" t="s">
        <v>177</v>
      </c>
    </row>
    <row r="103" spans="1:16" ht="33.75" x14ac:dyDescent="0.25">
      <c r="A103" s="22">
        <v>6481</v>
      </c>
      <c r="B103" s="22"/>
      <c r="C103" s="22">
        <v>4283</v>
      </c>
      <c r="D103" s="153" t="s">
        <v>178</v>
      </c>
      <c r="E103" s="153" t="s">
        <v>179</v>
      </c>
      <c r="F103" s="153" t="s">
        <v>28</v>
      </c>
      <c r="G103" s="155" t="s">
        <v>180</v>
      </c>
      <c r="H103" s="153" t="s">
        <v>19</v>
      </c>
      <c r="I103" s="15">
        <f t="shared" si="61"/>
        <v>0</v>
      </c>
      <c r="J103" s="149">
        <f t="shared" si="62"/>
        <v>0</v>
      </c>
      <c r="K103" s="39">
        <v>0</v>
      </c>
      <c r="L103" s="16">
        <v>3</v>
      </c>
      <c r="M103" s="149">
        <f t="shared" si="66"/>
        <v>0</v>
      </c>
      <c r="N103" s="149">
        <f t="shared" si="67"/>
        <v>0</v>
      </c>
      <c r="O103" s="149">
        <f t="shared" si="68"/>
        <v>0</v>
      </c>
    </row>
    <row r="104" spans="1:16" ht="36" x14ac:dyDescent="0.25">
      <c r="A104" s="21">
        <v>7654</v>
      </c>
      <c r="B104" s="21"/>
      <c r="C104" s="161">
        <v>591</v>
      </c>
      <c r="D104" s="261" t="s">
        <v>181</v>
      </c>
      <c r="E104" s="261" t="s">
        <v>182</v>
      </c>
      <c r="F104" s="261" t="s">
        <v>28</v>
      </c>
      <c r="G104" s="155" t="s">
        <v>183</v>
      </c>
      <c r="H104" s="161" t="s">
        <v>102</v>
      </c>
      <c r="I104" s="15">
        <f t="shared" si="61"/>
        <v>0</v>
      </c>
      <c r="J104" s="15">
        <f>K104-I104</f>
        <v>0</v>
      </c>
      <c r="K104" s="39">
        <v>0</v>
      </c>
      <c r="L104" s="16">
        <v>3</v>
      </c>
      <c r="M104" s="15">
        <f>+L104*I104</f>
        <v>0</v>
      </c>
      <c r="N104" s="15">
        <f>+L104*J104</f>
        <v>0</v>
      </c>
      <c r="O104" s="15">
        <f>+L104*K104</f>
        <v>0</v>
      </c>
    </row>
    <row r="105" spans="1:16" ht="36" x14ac:dyDescent="0.25">
      <c r="A105" s="21">
        <v>7396</v>
      </c>
      <c r="B105" s="21"/>
      <c r="C105" s="262">
        <v>5054</v>
      </c>
      <c r="D105" s="262" t="s">
        <v>184</v>
      </c>
      <c r="E105" s="262" t="s">
        <v>185</v>
      </c>
      <c r="F105" s="148" t="s">
        <v>28</v>
      </c>
      <c r="G105" s="148" t="s">
        <v>180</v>
      </c>
      <c r="H105" s="148" t="s">
        <v>124</v>
      </c>
      <c r="I105" s="15">
        <f t="shared" si="61"/>
        <v>0</v>
      </c>
      <c r="J105" s="15">
        <f>K105-I105</f>
        <v>0</v>
      </c>
      <c r="K105" s="39">
        <v>0</v>
      </c>
      <c r="L105" s="16">
        <v>3</v>
      </c>
      <c r="M105" s="15">
        <f>+L105*I105</f>
        <v>0</v>
      </c>
      <c r="N105" s="15">
        <f>+L105*J105</f>
        <v>0</v>
      </c>
      <c r="O105" s="15">
        <f>+L105*K105</f>
        <v>0</v>
      </c>
    </row>
    <row r="106" spans="1:16" ht="36" x14ac:dyDescent="0.25">
      <c r="A106" s="21">
        <v>7397</v>
      </c>
      <c r="B106" s="21"/>
      <c r="C106" s="262">
        <v>5055</v>
      </c>
      <c r="D106" s="262" t="s">
        <v>186</v>
      </c>
      <c r="E106" s="262" t="s">
        <v>185</v>
      </c>
      <c r="F106" s="148" t="s">
        <v>28</v>
      </c>
      <c r="G106" s="148" t="s">
        <v>180</v>
      </c>
      <c r="H106" s="148" t="s">
        <v>124</v>
      </c>
      <c r="I106" s="15">
        <f t="shared" si="61"/>
        <v>0</v>
      </c>
      <c r="J106" s="15">
        <f>K106-I106</f>
        <v>0</v>
      </c>
      <c r="K106" s="39">
        <v>0</v>
      </c>
      <c r="L106" s="16">
        <v>3</v>
      </c>
      <c r="M106" s="15">
        <f>+L106*I106</f>
        <v>0</v>
      </c>
      <c r="N106" s="15">
        <f>+L106*J106</f>
        <v>0</v>
      </c>
      <c r="O106" s="15">
        <f>+L106*K106</f>
        <v>0</v>
      </c>
    </row>
    <row r="107" spans="1:16" ht="33.75" x14ac:dyDescent="0.25">
      <c r="A107" s="22">
        <v>6512</v>
      </c>
      <c r="B107" s="22"/>
      <c r="C107" s="22">
        <v>4306</v>
      </c>
      <c r="D107" s="152" t="s">
        <v>187</v>
      </c>
      <c r="E107" s="152" t="s">
        <v>152</v>
      </c>
      <c r="F107" s="152" t="s">
        <v>28</v>
      </c>
      <c r="G107" s="233" t="s">
        <v>180</v>
      </c>
      <c r="H107" s="152" t="s">
        <v>19</v>
      </c>
      <c r="I107" s="15">
        <f t="shared" si="61"/>
        <v>0</v>
      </c>
      <c r="J107" s="15">
        <f>K107-I107</f>
        <v>0</v>
      </c>
      <c r="K107" s="39">
        <v>0</v>
      </c>
      <c r="L107" s="16">
        <v>3</v>
      </c>
      <c r="M107" s="15">
        <f>+L107*I107</f>
        <v>0</v>
      </c>
      <c r="N107" s="15">
        <f>+L107*J107</f>
        <v>0</v>
      </c>
      <c r="O107" s="15">
        <f>+L107*K107</f>
        <v>0</v>
      </c>
    </row>
    <row r="108" spans="1:16" ht="32.25" customHeight="1" x14ac:dyDescent="0.25">
      <c r="A108" s="111"/>
      <c r="B108" s="112"/>
      <c r="C108" s="112"/>
      <c r="D108" s="146"/>
      <c r="E108" s="113"/>
      <c r="F108" s="113"/>
      <c r="G108" s="114"/>
      <c r="H108" s="113"/>
      <c r="I108" s="263"/>
      <c r="J108" s="99"/>
      <c r="K108" s="115"/>
      <c r="L108" s="268" t="s">
        <v>188</v>
      </c>
      <c r="M108" s="269">
        <f>SUM(M98:M107)</f>
        <v>0</v>
      </c>
      <c r="N108" s="269">
        <f>SUM(N98:N107)</f>
        <v>0</v>
      </c>
      <c r="O108" s="269">
        <f>SUM(O98:O107)</f>
        <v>0</v>
      </c>
    </row>
    <row r="109" spans="1:16" ht="26.25" customHeight="1" x14ac:dyDescent="0.25">
      <c r="A109" s="310" t="s">
        <v>189</v>
      </c>
      <c r="B109" s="310"/>
      <c r="C109" s="310"/>
      <c r="D109" s="310"/>
      <c r="E109" s="310"/>
      <c r="F109" s="310"/>
      <c r="G109" s="310"/>
      <c r="H109" s="310"/>
      <c r="I109" s="310"/>
      <c r="J109" s="310"/>
      <c r="K109" s="310"/>
      <c r="L109" s="310"/>
      <c r="M109" s="141">
        <f>M13+M24+M39+M51+M62+M72+M96+M108</f>
        <v>0</v>
      </c>
      <c r="N109" s="141">
        <f>N13+N24+N39+N51+N62+N72+N96+N108</f>
        <v>0</v>
      </c>
      <c r="O109" s="141">
        <f>O13+O24+O39+O51+O62+O72+O96+O108</f>
        <v>0</v>
      </c>
    </row>
    <row r="111" spans="1:16" x14ac:dyDescent="0.25">
      <c r="M111" s="45"/>
    </row>
    <row r="140" spans="16:16" x14ac:dyDescent="0.25">
      <c r="P140" t="s">
        <v>177</v>
      </c>
    </row>
  </sheetData>
  <mergeCells count="28">
    <mergeCell ref="A62:L62"/>
    <mergeCell ref="A72:L72"/>
    <mergeCell ref="A96:L96"/>
    <mergeCell ref="A109:L109"/>
    <mergeCell ref="A63:O63"/>
    <mergeCell ref="A73:O73"/>
    <mergeCell ref="A97:O97"/>
    <mergeCell ref="C78:C79"/>
    <mergeCell ref="A13:L13"/>
    <mergeCell ref="A24:L24"/>
    <mergeCell ref="C17:C18"/>
    <mergeCell ref="C21:C22"/>
    <mergeCell ref="A1:O1"/>
    <mergeCell ref="A2:O2"/>
    <mergeCell ref="A4:O4"/>
    <mergeCell ref="C7:C8"/>
    <mergeCell ref="A14:O14"/>
    <mergeCell ref="C5:C6"/>
    <mergeCell ref="A52:O52"/>
    <mergeCell ref="A39:L39"/>
    <mergeCell ref="C32:C33"/>
    <mergeCell ref="A51:L51"/>
    <mergeCell ref="C15:C16"/>
    <mergeCell ref="A25:O25"/>
    <mergeCell ref="C26:C27"/>
    <mergeCell ref="C28:C29"/>
    <mergeCell ref="C30:C31"/>
    <mergeCell ref="A40:O40"/>
  </mergeCells>
  <pageMargins left="0.7" right="0.7" top="0.75" bottom="0.75" header="0.3" footer="0.3"/>
  <pageSetup paperSize="9" orientation="portrait" verticalDpi="0" r:id="rId1"/>
  <ignoredErrors>
    <ignoredError sqref="J2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K8" sqref="K8"/>
    </sheetView>
  </sheetViews>
  <sheetFormatPr defaultRowHeight="15" x14ac:dyDescent="0.25"/>
  <sheetData>
    <row r="1" spans="1:8" ht="146.25" x14ac:dyDescent="0.25">
      <c r="A1" s="28">
        <v>6744</v>
      </c>
      <c r="B1" s="28">
        <v>4507</v>
      </c>
      <c r="C1" s="29" t="s">
        <v>121</v>
      </c>
      <c r="D1" s="29" t="s">
        <v>122</v>
      </c>
      <c r="E1" s="30" t="s">
        <v>28</v>
      </c>
      <c r="F1" s="31" t="s">
        <v>123</v>
      </c>
      <c r="G1" s="30" t="s">
        <v>124</v>
      </c>
      <c r="H1" s="32">
        <v>120</v>
      </c>
    </row>
    <row r="2" spans="1:8" ht="157.5" x14ac:dyDescent="0.25">
      <c r="A2" s="28">
        <v>6748</v>
      </c>
      <c r="B2" s="28">
        <v>4510</v>
      </c>
      <c r="C2" s="29" t="s">
        <v>125</v>
      </c>
      <c r="D2" s="29" t="s">
        <v>122</v>
      </c>
      <c r="E2" s="30" t="s">
        <v>28</v>
      </c>
      <c r="F2" s="31" t="s">
        <v>123</v>
      </c>
      <c r="G2" s="30" t="s">
        <v>124</v>
      </c>
      <c r="H2" s="32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korisnik</dc:creator>
  <cp:keywords/>
  <dc:description/>
  <cp:lastModifiedBy>Škola</cp:lastModifiedBy>
  <cp:revision/>
  <dcterms:created xsi:type="dcterms:W3CDTF">2021-07-05T07:08:12Z</dcterms:created>
  <dcterms:modified xsi:type="dcterms:W3CDTF">2022-08-08T07:29:16Z</dcterms:modified>
  <cp:category/>
  <cp:contentStatus/>
</cp:coreProperties>
</file>