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ARKO\Desktop\FINANCIJSKI PLANOVI\2022\rebalans lipanj\"/>
    </mc:Choice>
  </mc:AlternateContent>
  <xr:revisionPtr revIDLastSave="0" documentId="13_ncr:1_{3D983A5A-9CB2-4EAE-8800-AD030AAC4FA2}" xr6:coauthVersionLast="37" xr6:coauthVersionMax="47" xr10:uidLastSave="{00000000-0000-0000-0000-000000000000}"/>
  <bookViews>
    <workbookView xWindow="0" yWindow="0" windowWidth="28800" windowHeight="12225" activeTab="1" xr2:uid="{00000000-000D-0000-FFFF-FFFF00000000}"/>
  </bookViews>
  <sheets>
    <sheet name="REBALANS PRIHODA" sheetId="2" r:id="rId1"/>
    <sheet name="REBALANS RASHODA I IZDATAKA" sheetId="3" r:id="rId2"/>
  </sheets>
  <definedNames>
    <definedName name="_xlnm._FilterDatabase" localSheetId="1" hidden="1">'REBALANS RASHODA I IZDATAKA'!#REF!</definedName>
    <definedName name="_xlnm.Print_Titles" localSheetId="0">'REBALANS PRIHODA'!$3:$3</definedName>
    <definedName name="_xlnm.Print_Area" localSheetId="0">'REBALANS PRIHODA'!$A$3:$M$23</definedName>
  </definedNames>
  <calcPr calcId="179021"/>
</workbook>
</file>

<file path=xl/calcChain.xml><?xml version="1.0" encoding="utf-8"?>
<calcChain xmlns="http://schemas.openxmlformats.org/spreadsheetml/2006/main">
  <c r="D87" i="3" l="1"/>
  <c r="D85" i="3"/>
  <c r="D84" i="3"/>
  <c r="D82" i="3"/>
  <c r="E12" i="3"/>
  <c r="F12" i="3"/>
  <c r="G12" i="3"/>
  <c r="H12" i="3"/>
  <c r="I12" i="3"/>
  <c r="J12" i="3"/>
  <c r="K12" i="3"/>
  <c r="L12" i="3"/>
  <c r="M12" i="3"/>
  <c r="N12" i="3"/>
  <c r="O12" i="3"/>
  <c r="D12" i="3"/>
  <c r="E24" i="3"/>
  <c r="F24" i="3"/>
  <c r="G24" i="3"/>
  <c r="H24" i="3"/>
  <c r="I24" i="3"/>
  <c r="J24" i="3"/>
  <c r="K24" i="3"/>
  <c r="L24" i="3"/>
  <c r="M24" i="3"/>
  <c r="N24" i="3"/>
  <c r="O24" i="3"/>
  <c r="D24" i="3"/>
  <c r="D88" i="3"/>
  <c r="E83" i="3"/>
  <c r="F83" i="3"/>
  <c r="G83" i="3"/>
  <c r="H83" i="3"/>
  <c r="I83" i="3"/>
  <c r="J83" i="3"/>
  <c r="K83" i="3"/>
  <c r="L83" i="3"/>
  <c r="M83" i="3"/>
  <c r="N83" i="3"/>
  <c r="O83" i="3"/>
  <c r="D83" i="3"/>
  <c r="E75" i="3"/>
  <c r="F75" i="3"/>
  <c r="G75" i="3"/>
  <c r="H75" i="3"/>
  <c r="I75" i="3"/>
  <c r="J75" i="3"/>
  <c r="K75" i="3"/>
  <c r="L75" i="3"/>
  <c r="M75" i="3"/>
  <c r="N75" i="3"/>
  <c r="O75" i="3"/>
  <c r="D75" i="3"/>
  <c r="D14" i="3" l="1"/>
  <c r="C75" i="3"/>
  <c r="D13" i="3"/>
  <c r="G86" i="3" l="1"/>
  <c r="D79" i="3"/>
  <c r="D78" i="3"/>
  <c r="D77" i="3"/>
  <c r="D63" i="3"/>
  <c r="D65" i="3"/>
  <c r="D66" i="3"/>
  <c r="D67" i="3"/>
  <c r="D68" i="3"/>
  <c r="D69" i="3"/>
  <c r="D70" i="3"/>
  <c r="D71" i="3"/>
  <c r="D72" i="3"/>
  <c r="D73" i="3"/>
  <c r="D74" i="3"/>
  <c r="D61" i="3"/>
  <c r="D53" i="3"/>
  <c r="D38" i="3"/>
  <c r="D36" i="3"/>
  <c r="D58" i="3"/>
  <c r="D57" i="3"/>
  <c r="C18" i="2"/>
  <c r="C10" i="2"/>
  <c r="I20" i="2"/>
  <c r="H20" i="2"/>
  <c r="P15" i="2" s="1"/>
  <c r="D26" i="3"/>
  <c r="D27" i="3"/>
  <c r="D28" i="3"/>
  <c r="D29" i="3"/>
  <c r="D30" i="3"/>
  <c r="D31" i="3"/>
  <c r="D32" i="3"/>
  <c r="D33" i="3"/>
  <c r="D34" i="3"/>
  <c r="D35" i="3"/>
  <c r="D37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4" i="3"/>
  <c r="D55" i="3"/>
  <c r="D56" i="3"/>
  <c r="D59" i="3"/>
  <c r="D60" i="3"/>
  <c r="D62" i="3"/>
  <c r="D64" i="3"/>
  <c r="D25" i="3"/>
  <c r="D15" i="3"/>
  <c r="D16" i="3"/>
  <c r="D17" i="3"/>
  <c r="D18" i="3"/>
  <c r="D19" i="3"/>
  <c r="D20" i="3"/>
  <c r="D21" i="3"/>
  <c r="D22" i="3"/>
  <c r="D23" i="3"/>
  <c r="F86" i="3" l="1"/>
  <c r="E86" i="3" s="1"/>
  <c r="E88" i="3"/>
  <c r="E81" i="3"/>
  <c r="C9" i="2"/>
  <c r="C11" i="2"/>
  <c r="C12" i="2"/>
  <c r="C13" i="2"/>
  <c r="C14" i="2"/>
  <c r="C15" i="2"/>
  <c r="B20" i="2"/>
  <c r="B21" i="2" s="1"/>
  <c r="C12" i="3"/>
  <c r="C24" i="3"/>
  <c r="C83" i="3"/>
  <c r="C81" i="3"/>
  <c r="F81" i="3"/>
  <c r="G81" i="3"/>
  <c r="H81" i="3"/>
  <c r="I81" i="3"/>
  <c r="J81" i="3"/>
  <c r="K81" i="3"/>
  <c r="L81" i="3"/>
  <c r="M81" i="3"/>
  <c r="N81" i="3"/>
  <c r="O81" i="3"/>
  <c r="D81" i="3"/>
  <c r="D90" i="3" s="1"/>
  <c r="D89" i="3"/>
  <c r="D80" i="3"/>
  <c r="D76" i="3"/>
  <c r="L88" i="3"/>
  <c r="J20" i="2"/>
  <c r="F88" i="3"/>
  <c r="G88" i="3"/>
  <c r="H88" i="3"/>
  <c r="I88" i="3"/>
  <c r="J88" i="3"/>
  <c r="K88" i="3"/>
  <c r="M88" i="3"/>
  <c r="N88" i="3"/>
  <c r="O88" i="3"/>
  <c r="E20" i="2"/>
  <c r="F20" i="2"/>
  <c r="G20" i="2"/>
  <c r="K20" i="2"/>
  <c r="L20" i="2"/>
  <c r="M20" i="2"/>
  <c r="D20" i="2"/>
  <c r="G90" i="3" l="1"/>
  <c r="J90" i="3"/>
  <c r="D91" i="3"/>
  <c r="K90" i="3"/>
  <c r="D21" i="2"/>
  <c r="C20" i="2"/>
  <c r="C21" i="2" s="1"/>
  <c r="C90" i="3"/>
  <c r="C91" i="3" s="1"/>
  <c r="I90" i="3"/>
  <c r="H90" i="3"/>
  <c r="F90" i="3"/>
  <c r="O90" i="3"/>
  <c r="N90" i="3"/>
  <c r="M90" i="3"/>
  <c r="L90" i="3"/>
  <c r="E90" i="3"/>
  <c r="F91" i="3" l="1"/>
</calcChain>
</file>

<file path=xl/sharedStrings.xml><?xml version="1.0" encoding="utf-8"?>
<sst xmlns="http://schemas.openxmlformats.org/spreadsheetml/2006/main" count="139" uniqueCount="119">
  <si>
    <t>PRILOG 1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</si>
  <si>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</si>
  <si>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</si>
  <si>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</si>
  <si>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</si>
  <si>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</si>
  <si>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</si>
  <si>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</si>
  <si>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</si>
  <si>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prodaje  nefinancijske imovine i nadoknade šteta s osnova osiguranja</t>
  </si>
  <si>
    <t>KZŽ -DECENTRALIZACIJA</t>
  </si>
  <si>
    <t>KZŽ - IZVORNA SREDSTVA</t>
  </si>
  <si>
    <t>DRŽAVNI PRORAČUN</t>
  </si>
  <si>
    <t>DRŽAVNI PRORAČUN -PLAĆE I OST. RASHODI ZA ZAPOSLENE</t>
  </si>
  <si>
    <t>OPĆINE</t>
  </si>
  <si>
    <t>1.3.</t>
  </si>
  <si>
    <t>3.1.1.</t>
  </si>
  <si>
    <t>4.3.1.</t>
  </si>
  <si>
    <t>5.2.1.</t>
  </si>
  <si>
    <t>5.4.1.</t>
  </si>
  <si>
    <t>2.1.1.</t>
  </si>
  <si>
    <t>7.1.1.</t>
  </si>
  <si>
    <t>Ukupno (po izvorima)</t>
  </si>
  <si>
    <t>(proračunski/izvanproračunski)</t>
  </si>
  <si>
    <t xml:space="preserve"> </t>
  </si>
  <si>
    <t>Račun 
rashoda/
izdatka</t>
  </si>
  <si>
    <t>Naziv računa</t>
  </si>
  <si>
    <t>Donacije</t>
  </si>
  <si>
    <t>Prihodi od prodaje ili zamjene nefin. imovine i naknade s naslova osig.</t>
  </si>
  <si>
    <t>Rashodi poslovanja</t>
  </si>
  <si>
    <t>Plaće</t>
  </si>
  <si>
    <t>Nagrade</t>
  </si>
  <si>
    <t>Darovi</t>
  </si>
  <si>
    <t>Otpremnine</t>
  </si>
  <si>
    <t>Naknade za bolest,inval….</t>
  </si>
  <si>
    <t>Regres</t>
  </si>
  <si>
    <t>Ostali nesp.rashodi zaposlenih</t>
  </si>
  <si>
    <t>Doprino za ZO</t>
  </si>
  <si>
    <t>Doprinos za ZZR</t>
  </si>
  <si>
    <t>Doprinos za zapošljav</t>
  </si>
  <si>
    <t>Materijalni rashodi</t>
  </si>
  <si>
    <t>Rashodi za službena putovanja</t>
  </si>
  <si>
    <t>Prijevoz na posao i s posla</t>
  </si>
  <si>
    <t>Seminari, savjetovanja,tečajevi</t>
  </si>
  <si>
    <t>Naknada troškova zaposlenima</t>
  </si>
  <si>
    <t>Uredski materijal</t>
  </si>
  <si>
    <t>Knjige,priručnici</t>
  </si>
  <si>
    <t>Ostali mat. za potrebe red. poslov</t>
  </si>
  <si>
    <t>Ostali materijal i sirovine,namirnice</t>
  </si>
  <si>
    <t>Električna energija</t>
  </si>
  <si>
    <t>Plin</t>
  </si>
  <si>
    <t>Motorni benzin i dizel gorivo</t>
  </si>
  <si>
    <t>Mat. i dijelovi za tek. i invest. održ.</t>
  </si>
  <si>
    <t>Sitni inventar</t>
  </si>
  <si>
    <t>Službena, radna i zaštit.odj.i obuća</t>
  </si>
  <si>
    <t>Usluge telefona..</t>
  </si>
  <si>
    <t>Poštarina</t>
  </si>
  <si>
    <t>Ostale usluge za kom. i prijevoz</t>
  </si>
  <si>
    <t>Ostale usluge tek. i invest. održ.</t>
  </si>
  <si>
    <t>Ost. usluge promidžbe i informir.</t>
  </si>
  <si>
    <t>Ostale komunalne usluge</t>
  </si>
  <si>
    <t>Zakupnine i najamnine za opremu</t>
  </si>
  <si>
    <t>Zdravstveni pregledi  zaposlenih</t>
  </si>
  <si>
    <t>Ostale zdravstvene usluge</t>
  </si>
  <si>
    <t>Autorski honorar</t>
  </si>
  <si>
    <t>Ugovor o djelu</t>
  </si>
  <si>
    <t>Ostale intelektualne usluge</t>
  </si>
  <si>
    <t>Ostale računalne usluge</t>
  </si>
  <si>
    <t>Ostale nespomenute usluge</t>
  </si>
  <si>
    <t>Naknade ostalih troškova</t>
  </si>
  <si>
    <t>Osiguranje imovine</t>
  </si>
  <si>
    <t>Tuzemne članarine</t>
  </si>
  <si>
    <t>Naknada zbog nezapoš. inv. osoba</t>
  </si>
  <si>
    <t>Ostali nesp.rashodi poslovanja</t>
  </si>
  <si>
    <t>Financijski rashodi</t>
  </si>
  <si>
    <t>Usluge banaka</t>
  </si>
  <si>
    <t>Ostali financ. rashodi</t>
  </si>
  <si>
    <t>Naknade građanima i kućanst.</t>
  </si>
  <si>
    <t>Ostale naknade građanima</t>
  </si>
  <si>
    <t>Rashodi za nabavu dug. imovine</t>
  </si>
  <si>
    <t xml:space="preserve">Oprema  </t>
  </si>
  <si>
    <t>Knjige</t>
  </si>
  <si>
    <t>Dodatna ulaganja na građ. Objektima</t>
  </si>
  <si>
    <t>Izdaci za finan.imovinu i otp. zajm.</t>
  </si>
  <si>
    <t>Izdaci za dane zajmove</t>
  </si>
  <si>
    <t>UKUPNO A/Tpr./Kpr.</t>
  </si>
  <si>
    <t>Sveukupno KP</t>
  </si>
  <si>
    <t>Korisnik proračuna: OSNOVNA ŠKOLA ZLATAR BISTRICA</t>
  </si>
  <si>
    <t>PLAN PRIHODA ZA 2021.</t>
  </si>
  <si>
    <t>Erasmus</t>
  </si>
  <si>
    <t>ERASMUS</t>
  </si>
  <si>
    <t>Auto gume</t>
  </si>
  <si>
    <t>Premija osiguranbja zaposle.</t>
  </si>
  <si>
    <t>Reprezentacija</t>
  </si>
  <si>
    <t>Tek.pr.izm. PK istog proračuna</t>
  </si>
  <si>
    <t>Kap.pr.izm. PK istog proračuna</t>
  </si>
  <si>
    <t>Tek.pr.izm. PK istog prorač. Iz EU</t>
  </si>
  <si>
    <t>Kap.pr.izm. PK istog prorač. Iz EU</t>
  </si>
  <si>
    <t>Nak.građ.i kuć. Na tem.osig. EU</t>
  </si>
  <si>
    <t>Ostale naknade građ. i kućanst.</t>
  </si>
  <si>
    <t>Nak. Građ. I kućan. Iz EU sredst.</t>
  </si>
  <si>
    <t>Tek. Donacije iz EU sredst.</t>
  </si>
  <si>
    <t>Kap. Donacije iz EU sredst.</t>
  </si>
  <si>
    <t>Kap. Pomoći iz EU sredst.</t>
  </si>
  <si>
    <t>Grafičke, tiskarske usluge</t>
  </si>
  <si>
    <t>Plaće po sud. Presudama</t>
  </si>
  <si>
    <t>sudske pristojbe i naknade</t>
  </si>
  <si>
    <t>Ostale pristojbe i nakande</t>
  </si>
  <si>
    <t>Troškovi sudskih postupaka</t>
  </si>
  <si>
    <t>Zatezne kamate za porez</t>
  </si>
  <si>
    <t>Zatezne kamate na doprinose</t>
  </si>
  <si>
    <t>Ostale zatezne kamate</t>
  </si>
  <si>
    <t>Izmjena financijskog plana - Plan rashoda i izdataka</t>
  </si>
  <si>
    <t>Izmjena financijskog plana -PLAN PRIHODA I PRIMITAKA</t>
  </si>
  <si>
    <t>08.06.2022.</t>
  </si>
  <si>
    <t>PLAN RASHODA ZA 2022</t>
  </si>
  <si>
    <t>PRVA IZMJENA FIN. PLANA ZA 2022.</t>
  </si>
  <si>
    <t>Ukupno prihodi i primici za 2022.</t>
  </si>
  <si>
    <t>PRVA IZMJENA FINANCIJSKOG PLANA PRIHODA ZA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</si>
</sst>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0"/>
      <color indexed="8"/>
      <name val="MS Sans Serif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i/>
      <sz val="9.85"/>
      <color indexed="8"/>
      <name val="Arial"/>
      <family val="2"/>
      <charset val="238"/>
    </font>
    <font>
      <b/>
      <sz val="9.85"/>
      <color indexed="8"/>
      <name val="Arial"/>
      <family val="2"/>
      <charset val="238"/>
    </font>
    <font>
      <sz val="9.85"/>
      <color indexed="8"/>
      <name val="Arial"/>
      <family val="2"/>
      <charset val="238"/>
    </font>
    <font>
      <b/>
      <i/>
      <sz val="9.85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i/>
      <sz val="11"/>
      <name val="Arial"/>
      <family val="2"/>
      <charset val="238"/>
    </font>
  </fonts>
  <fills count="2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7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3" fillId="8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9" borderId="1" applyNumberFormat="0" applyAlignment="0" applyProtection="0"/>
    <xf numFmtId="0" fontId="11" fillId="0" borderId="6" applyNumberFormat="0" applyFill="0" applyAlignment="0" applyProtection="0"/>
    <xf numFmtId="0" fontId="12" fillId="9" borderId="0" applyNumberFormat="0" applyBorder="0" applyAlignment="0" applyProtection="0"/>
    <xf numFmtId="0" fontId="13" fillId="0" borderId="7" applyNumberFormat="0" applyFill="0" applyAlignment="0" applyProtection="0"/>
  </cellStyleXfs>
  <cellXfs count="162">
    <xf numFmtId="0" fontId="0" fillId="0" borderId="0" xfId="0" applyNumberFormat="1" applyFill="1" applyBorder="1" applyAlignment="1" applyProtection="1"/>
    <xf numFmtId="0" fontId="14" fillId="0" borderId="0" xfId="0" applyFont="1"/>
    <xf numFmtId="0" fontId="16" fillId="18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/>
    <xf numFmtId="0" fontId="19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>
      <alignment vertical="center" wrapText="1"/>
    </xf>
    <xf numFmtId="0" fontId="18" fillId="0" borderId="0" xfId="0" applyNumberFormat="1" applyFont="1" applyFill="1" applyBorder="1" applyAlignment="1" applyProtection="1">
      <alignment wrapText="1"/>
    </xf>
    <xf numFmtId="1" fontId="14" fillId="0" borderId="0" xfId="0" applyNumberFormat="1" applyFont="1" applyAlignment="1">
      <alignment wrapText="1"/>
    </xf>
    <xf numFmtId="0" fontId="14" fillId="0" borderId="0" xfId="0" applyFont="1" applyAlignment="1">
      <alignment horizontal="right"/>
    </xf>
    <xf numFmtId="1" fontId="15" fillId="0" borderId="8" xfId="0" applyNumberFormat="1" applyFont="1" applyBorder="1" applyAlignment="1">
      <alignment wrapText="1"/>
    </xf>
    <xf numFmtId="0" fontId="18" fillId="0" borderId="0" xfId="0" applyNumberFormat="1" applyFont="1" applyFill="1" applyBorder="1" applyAlignment="1" applyProtection="1">
      <alignment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19" fillId="0" borderId="0" xfId="0" applyNumberFormat="1" applyFont="1" applyFill="1" applyBorder="1" applyAlignment="1" applyProtection="1">
      <alignment vertical="center"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quotePrefix="1" applyFont="1" applyBorder="1" applyAlignment="1">
      <alignment horizontal="left" vertical="center"/>
    </xf>
    <xf numFmtId="0" fontId="21" fillId="0" borderId="0" xfId="0" quotePrefix="1" applyFont="1" applyBorder="1" applyAlignment="1">
      <alignment horizontal="center" vertical="center"/>
    </xf>
    <xf numFmtId="0" fontId="21" fillId="0" borderId="0" xfId="0" quotePrefix="1" applyFont="1" applyBorder="1" applyAlignment="1">
      <alignment horizontal="left" vertical="center"/>
    </xf>
    <xf numFmtId="0" fontId="23" fillId="0" borderId="0" xfId="0" quotePrefix="1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2" fillId="0" borderId="0" xfId="0" quotePrefix="1" applyFont="1" applyBorder="1" applyAlignment="1">
      <alignment horizontal="left" vertical="center" wrapText="1"/>
    </xf>
    <xf numFmtId="0" fontId="23" fillId="0" borderId="0" xfId="0" quotePrefix="1" applyFont="1" applyBorder="1" applyAlignment="1">
      <alignment horizontal="left" vertical="center" wrapText="1"/>
    </xf>
    <xf numFmtId="0" fontId="22" fillId="0" borderId="0" xfId="0" quotePrefix="1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5" fillId="0" borderId="0" xfId="0" quotePrefix="1" applyNumberFormat="1" applyFont="1" applyFill="1" applyBorder="1" applyAlignment="1" applyProtection="1">
      <alignment horizontal="center" vertical="center"/>
    </xf>
    <xf numFmtId="3" fontId="25" fillId="0" borderId="0" xfId="0" applyNumberFormat="1" applyFont="1" applyFill="1" applyBorder="1" applyAlignment="1" applyProtection="1"/>
    <xf numFmtId="0" fontId="22" fillId="0" borderId="9" xfId="0" quotePrefix="1" applyFont="1" applyBorder="1" applyAlignment="1">
      <alignment horizontal="left" vertical="center" wrapText="1"/>
    </xf>
    <xf numFmtId="0" fontId="22" fillId="0" borderId="9" xfId="0" quotePrefix="1" applyFont="1" applyBorder="1" applyAlignment="1">
      <alignment horizontal="center" vertical="center" wrapText="1"/>
    </xf>
    <xf numFmtId="0" fontId="19" fillId="0" borderId="9" xfId="0" quotePrefix="1" applyNumberFormat="1" applyFont="1" applyFill="1" applyBorder="1" applyAlignment="1" applyProtection="1">
      <alignment horizontal="left" vertical="center"/>
    </xf>
    <xf numFmtId="0" fontId="18" fillId="0" borderId="0" xfId="0" quotePrefix="1" applyNumberFormat="1" applyFont="1" applyFill="1" applyBorder="1" applyAlignment="1" applyProtection="1">
      <alignment horizontal="center" vertical="center"/>
    </xf>
    <xf numFmtId="3" fontId="18" fillId="0" borderId="0" xfId="0" quotePrefix="1" applyNumberFormat="1" applyFont="1" applyFill="1" applyBorder="1" applyAlignment="1" applyProtection="1">
      <alignment horizontal="left"/>
    </xf>
    <xf numFmtId="3" fontId="19" fillId="0" borderId="0" xfId="0" quotePrefix="1" applyNumberFormat="1" applyFont="1" applyFill="1" applyBorder="1" applyAlignment="1" applyProtection="1">
      <alignment horizontal="left"/>
    </xf>
    <xf numFmtId="3" fontId="18" fillId="0" borderId="0" xfId="0" applyNumberFormat="1" applyFont="1" applyFill="1" applyBorder="1" applyAlignment="1" applyProtection="1"/>
    <xf numFmtId="3" fontId="19" fillId="0" borderId="0" xfId="0" quotePrefix="1" applyNumberFormat="1" applyFont="1" applyFill="1" applyBorder="1" applyAlignment="1" applyProtection="1">
      <alignment horizontal="left" wrapText="1"/>
    </xf>
    <xf numFmtId="3" fontId="19" fillId="0" borderId="0" xfId="0" applyNumberFormat="1" applyFont="1" applyFill="1" applyBorder="1" applyAlignment="1" applyProtection="1"/>
    <xf numFmtId="0" fontId="26" fillId="0" borderId="0" xfId="0" quotePrefix="1" applyFont="1" applyBorder="1" applyAlignment="1">
      <alignment horizontal="left" vertical="center"/>
    </xf>
    <xf numFmtId="3" fontId="18" fillId="0" borderId="0" xfId="0" applyNumberFormat="1" applyFont="1" applyFill="1" applyBorder="1" applyAlignment="1" applyProtection="1">
      <alignment horizontal="left"/>
    </xf>
    <xf numFmtId="0" fontId="27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>
      <alignment horizontal="center" vertical="center"/>
    </xf>
    <xf numFmtId="0" fontId="26" fillId="0" borderId="0" xfId="0" applyNumberFormat="1" applyFont="1" applyFill="1" applyBorder="1" applyAlignment="1" applyProtection="1">
      <alignment vertical="center"/>
    </xf>
    <xf numFmtId="0" fontId="19" fillId="0" borderId="0" xfId="0" applyNumberFormat="1" applyFont="1" applyFill="1" applyBorder="1" applyAlignment="1" applyProtection="1">
      <alignment horizontal="center" vertical="center"/>
    </xf>
    <xf numFmtId="0" fontId="19" fillId="0" borderId="0" xfId="0" quotePrefix="1" applyNumberFormat="1" applyFont="1" applyFill="1" applyBorder="1" applyAlignment="1" applyProtection="1">
      <alignment horizontal="left"/>
    </xf>
    <xf numFmtId="0" fontId="27" fillId="0" borderId="0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>
      <alignment horizontal="center"/>
    </xf>
    <xf numFmtId="0" fontId="19" fillId="0" borderId="0" xfId="0" applyNumberFormat="1" applyFont="1" applyFill="1" applyBorder="1" applyAlignment="1" applyProtection="1">
      <alignment horizontal="center"/>
    </xf>
    <xf numFmtId="0" fontId="17" fillId="18" borderId="0" xfId="0" applyNumberFormat="1" applyFont="1" applyFill="1" applyBorder="1" applyAlignment="1" applyProtection="1">
      <alignment horizontal="center"/>
    </xf>
    <xf numFmtId="0" fontId="19" fillId="0" borderId="0" xfId="0" applyNumberFormat="1" applyFont="1" applyFill="1" applyBorder="1" applyAlignment="1" applyProtection="1">
      <alignment wrapText="1"/>
    </xf>
    <xf numFmtId="0" fontId="16" fillId="18" borderId="0" xfId="0" applyNumberFormat="1" applyFont="1" applyFill="1" applyBorder="1" applyAlignment="1" applyProtection="1">
      <alignment wrapText="1"/>
    </xf>
    <xf numFmtId="1" fontId="15" fillId="19" borderId="10" xfId="0" applyNumberFormat="1" applyFont="1" applyFill="1" applyBorder="1" applyAlignment="1">
      <alignment horizontal="right" vertical="top" wrapText="1"/>
    </xf>
    <xf numFmtId="1" fontId="15" fillId="19" borderId="11" xfId="0" applyNumberFormat="1" applyFont="1" applyFill="1" applyBorder="1" applyAlignment="1">
      <alignment horizontal="left" wrapText="1"/>
    </xf>
    <xf numFmtId="0" fontId="19" fillId="0" borderId="0" xfId="0" applyNumberFormat="1" applyFont="1" applyFill="1" applyBorder="1" applyAlignment="1" applyProtection="1">
      <alignment horizontal="left"/>
    </xf>
    <xf numFmtId="3" fontId="31" fillId="0" borderId="0" xfId="0" applyNumberFormat="1" applyFont="1"/>
    <xf numFmtId="3" fontId="30" fillId="0" borderId="12" xfId="0" quotePrefix="1" applyNumberFormat="1" applyFont="1" applyBorder="1" applyAlignment="1">
      <alignment horizontal="left"/>
    </xf>
    <xf numFmtId="3" fontId="31" fillId="0" borderId="13" xfId="0" applyNumberFormat="1" applyFont="1" applyBorder="1"/>
    <xf numFmtId="3" fontId="31" fillId="0" borderId="13" xfId="0" applyNumberFormat="1" applyFont="1" applyBorder="1" applyAlignment="1">
      <alignment wrapText="1"/>
    </xf>
    <xf numFmtId="3" fontId="31" fillId="0" borderId="0" xfId="0" applyNumberFormat="1" applyFont="1" applyAlignment="1">
      <alignment horizontal="left"/>
    </xf>
    <xf numFmtId="3" fontId="31" fillId="0" borderId="0" xfId="0" applyNumberFormat="1" applyFont="1" applyAlignment="1">
      <alignment wrapText="1"/>
    </xf>
    <xf numFmtId="3" fontId="30" fillId="0" borderId="0" xfId="0" quotePrefix="1" applyNumberFormat="1" applyFont="1" applyAlignment="1">
      <alignment horizontal="left"/>
    </xf>
    <xf numFmtId="3" fontId="32" fillId="0" borderId="0" xfId="0" quotePrefix="1" applyNumberFormat="1" applyFont="1" applyFill="1" applyBorder="1" applyAlignment="1">
      <alignment horizontal="left"/>
    </xf>
    <xf numFmtId="3" fontId="32" fillId="0" borderId="0" xfId="0" quotePrefix="1" applyNumberFormat="1" applyFont="1" applyFill="1" applyBorder="1" applyAlignment="1">
      <alignment horizontal="left" wrapText="1"/>
    </xf>
    <xf numFmtId="0" fontId="30" fillId="0" borderId="12" xfId="0" applyNumberFormat="1" applyFont="1" applyBorder="1" applyAlignment="1">
      <alignment horizontal="center"/>
    </xf>
    <xf numFmtId="0" fontId="30" fillId="0" borderId="12" xfId="0" applyNumberFormat="1" applyFont="1" applyBorder="1" applyAlignment="1">
      <alignment horizontal="center" wrapText="1"/>
    </xf>
    <xf numFmtId="0" fontId="31" fillId="0" borderId="0" xfId="0" applyNumberFormat="1" applyFont="1" applyAlignment="1">
      <alignment horizontal="center"/>
    </xf>
    <xf numFmtId="0" fontId="31" fillId="0" borderId="0" xfId="0" applyNumberFormat="1" applyFont="1"/>
    <xf numFmtId="0" fontId="19" fillId="0" borderId="0" xfId="0" applyNumberFormat="1" applyFont="1" applyFill="1" applyBorder="1" applyAlignment="1" applyProtection="1">
      <alignment horizontal="right" vertical="top"/>
    </xf>
    <xf numFmtId="0" fontId="17" fillId="18" borderId="0" xfId="0" applyNumberFormat="1" applyFont="1" applyFill="1" applyBorder="1" applyAlignment="1" applyProtection="1">
      <alignment horizontal="right" vertical="top"/>
    </xf>
    <xf numFmtId="0" fontId="15" fillId="0" borderId="14" xfId="0" applyFont="1" applyBorder="1" applyAlignment="1">
      <alignment vertical="center" wrapText="1"/>
    </xf>
    <xf numFmtId="0" fontId="15" fillId="0" borderId="15" xfId="0" applyFont="1" applyBorder="1" applyAlignment="1">
      <alignment vertical="center" wrapText="1"/>
    </xf>
    <xf numFmtId="0" fontId="15" fillId="0" borderId="16" xfId="0" applyFont="1" applyBorder="1" applyAlignment="1">
      <alignment vertical="center" wrapText="1"/>
    </xf>
    <xf numFmtId="0" fontId="15" fillId="0" borderId="17" xfId="0" applyFont="1" applyBorder="1" applyAlignment="1">
      <alignment vertical="center" wrapText="1"/>
    </xf>
    <xf numFmtId="0" fontId="19" fillId="0" borderId="0" xfId="0" quotePrefix="1" applyNumberFormat="1" applyFont="1" applyFill="1" applyBorder="1" applyAlignment="1" applyProtection="1">
      <alignment horizontal="left" vertical="center"/>
    </xf>
    <xf numFmtId="1" fontId="15" fillId="0" borderId="0" xfId="0" applyNumberFormat="1" applyFont="1" applyBorder="1" applyAlignment="1">
      <alignment wrapText="1"/>
    </xf>
    <xf numFmtId="3" fontId="15" fillId="0" borderId="0" xfId="0" applyNumberFormat="1" applyFont="1" applyBorder="1" applyAlignment="1">
      <alignment horizontal="center"/>
    </xf>
    <xf numFmtId="1" fontId="15" fillId="19" borderId="8" xfId="0" applyNumberFormat="1" applyFont="1" applyFill="1" applyBorder="1" applyAlignment="1">
      <alignment horizontal="left" wrapText="1"/>
    </xf>
    <xf numFmtId="1" fontId="14" fillId="0" borderId="18" xfId="0" applyNumberFormat="1" applyFont="1" applyBorder="1" applyAlignment="1">
      <alignment horizontal="left" wrapText="1"/>
    </xf>
    <xf numFmtId="1" fontId="14" fillId="0" borderId="19" xfId="0" applyNumberFormat="1" applyFont="1" applyBorder="1" applyAlignment="1">
      <alignment horizontal="left" wrapText="1"/>
    </xf>
    <xf numFmtId="1" fontId="14" fillId="0" borderId="19" xfId="0" applyNumberFormat="1" applyFont="1" applyBorder="1" applyAlignment="1">
      <alignment wrapText="1"/>
    </xf>
    <xf numFmtId="1" fontId="14" fillId="0" borderId="20" xfId="0" applyNumberFormat="1" applyFont="1" applyBorder="1" applyAlignment="1">
      <alignment wrapText="1"/>
    </xf>
    <xf numFmtId="4" fontId="14" fillId="0" borderId="21" xfId="0" applyNumberFormat="1" applyFont="1" applyBorder="1"/>
    <xf numFmtId="4" fontId="14" fillId="0" borderId="22" xfId="0" applyNumberFormat="1" applyFont="1" applyBorder="1" applyAlignment="1">
      <alignment horizontal="center" vertical="center" wrapText="1"/>
    </xf>
    <xf numFmtId="4" fontId="14" fillId="0" borderId="23" xfId="0" applyNumberFormat="1" applyFont="1" applyBorder="1"/>
    <xf numFmtId="4" fontId="14" fillId="0" borderId="23" xfId="0" applyNumberFormat="1" applyFont="1" applyBorder="1" applyAlignment="1">
      <alignment horizontal="center" wrapText="1"/>
    </xf>
    <xf numFmtId="4" fontId="14" fillId="0" borderId="23" xfId="0" applyNumberFormat="1" applyFont="1" applyBorder="1" applyAlignment="1">
      <alignment horizontal="center" vertical="center" wrapText="1"/>
    </xf>
    <xf numFmtId="4" fontId="14" fillId="0" borderId="24" xfId="0" applyNumberFormat="1" applyFont="1" applyBorder="1" applyAlignment="1">
      <alignment horizontal="center" vertical="center" wrapText="1"/>
    </xf>
    <xf numFmtId="4" fontId="14" fillId="0" borderId="25" xfId="0" applyNumberFormat="1" applyFont="1" applyBorder="1" applyAlignment="1">
      <alignment horizontal="center" vertical="center" wrapText="1"/>
    </xf>
    <xf numFmtId="4" fontId="14" fillId="0" borderId="26" xfId="0" applyNumberFormat="1" applyFont="1" applyBorder="1"/>
    <xf numFmtId="4" fontId="14" fillId="0" borderId="27" xfId="0" applyNumberFormat="1" applyFont="1" applyBorder="1"/>
    <xf numFmtId="4" fontId="14" fillId="0" borderId="28" xfId="0" applyNumberFormat="1" applyFont="1" applyBorder="1"/>
    <xf numFmtId="4" fontId="14" fillId="0" borderId="29" xfId="0" applyNumberFormat="1" applyFont="1" applyBorder="1"/>
    <xf numFmtId="4" fontId="14" fillId="0" borderId="30" xfId="0" applyNumberFormat="1" applyFont="1" applyBorder="1"/>
    <xf numFmtId="4" fontId="14" fillId="0" borderId="31" xfId="0" applyNumberFormat="1" applyFont="1" applyBorder="1"/>
    <xf numFmtId="4" fontId="14" fillId="0" borderId="32" xfId="0" applyNumberFormat="1" applyFont="1" applyBorder="1"/>
    <xf numFmtId="4" fontId="14" fillId="0" borderId="33" xfId="0" applyNumberFormat="1" applyFont="1" applyBorder="1"/>
    <xf numFmtId="3" fontId="31" fillId="0" borderId="0" xfId="0" applyNumberFormat="1" applyFont="1" applyBorder="1" applyAlignment="1">
      <alignment wrapText="1"/>
    </xf>
    <xf numFmtId="0" fontId="30" fillId="0" borderId="27" xfId="0" applyNumberFormat="1" applyFont="1" applyBorder="1" applyAlignment="1">
      <alignment horizontal="center" vertical="center" wrapText="1"/>
    </xf>
    <xf numFmtId="0" fontId="30" fillId="0" borderId="27" xfId="0" applyNumberFormat="1" applyFont="1" applyBorder="1" applyAlignment="1">
      <alignment horizontal="center" vertical="center"/>
    </xf>
    <xf numFmtId="0" fontId="31" fillId="0" borderId="27" xfId="0" applyNumberFormat="1" applyFont="1" applyBorder="1" applyAlignment="1">
      <alignment horizontal="center" vertical="center"/>
    </xf>
    <xf numFmtId="0" fontId="31" fillId="0" borderId="27" xfId="0" applyNumberFormat="1" applyFont="1" applyBorder="1" applyAlignment="1">
      <alignment vertical="center"/>
    </xf>
    <xf numFmtId="0" fontId="31" fillId="0" borderId="27" xfId="0" applyNumberFormat="1" applyFont="1" applyBorder="1" applyAlignment="1">
      <alignment horizontal="left" vertical="center"/>
    </xf>
    <xf numFmtId="0" fontId="30" fillId="0" borderId="27" xfId="0" quotePrefix="1" applyNumberFormat="1" applyFont="1" applyBorder="1" applyAlignment="1">
      <alignment horizontal="left" vertical="center"/>
    </xf>
    <xf numFmtId="0" fontId="30" fillId="0" borderId="27" xfId="0" applyNumberFormat="1" applyFont="1" applyBorder="1" applyAlignment="1">
      <alignment vertical="center"/>
    </xf>
    <xf numFmtId="3" fontId="30" fillId="0" borderId="27" xfId="0" quotePrefix="1" applyNumberFormat="1" applyFont="1" applyBorder="1" applyAlignment="1">
      <alignment horizontal="center" vertical="center"/>
    </xf>
    <xf numFmtId="3" fontId="30" fillId="0" borderId="27" xfId="0" quotePrefix="1" applyNumberFormat="1" applyFont="1" applyBorder="1" applyAlignment="1">
      <alignment horizontal="left" vertical="center"/>
    </xf>
    <xf numFmtId="4" fontId="30" fillId="0" borderId="27" xfId="0" applyNumberFormat="1" applyFont="1" applyBorder="1" applyAlignment="1">
      <alignment vertical="center"/>
    </xf>
    <xf numFmtId="4" fontId="31" fillId="0" borderId="27" xfId="0" applyNumberFormat="1" applyFont="1" applyBorder="1" applyAlignment="1">
      <alignment vertical="center"/>
    </xf>
    <xf numFmtId="0" fontId="30" fillId="0" borderId="27" xfId="0" applyNumberFormat="1" applyFont="1" applyBorder="1" applyAlignment="1">
      <alignment horizontal="left" vertical="center"/>
    </xf>
    <xf numFmtId="0" fontId="15" fillId="0" borderId="27" xfId="0" applyFont="1" applyBorder="1" applyAlignment="1">
      <alignment vertical="center" wrapText="1"/>
    </xf>
    <xf numFmtId="1" fontId="15" fillId="19" borderId="10" xfId="0" applyNumberFormat="1" applyFont="1" applyFill="1" applyBorder="1" applyAlignment="1">
      <alignment horizontal="left" wrapText="1"/>
    </xf>
    <xf numFmtId="0" fontId="15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4" fontId="30" fillId="20" borderId="27" xfId="0" applyNumberFormat="1" applyFont="1" applyFill="1" applyBorder="1" applyAlignment="1">
      <alignment vertical="center"/>
    </xf>
    <xf numFmtId="4" fontId="31" fillId="0" borderId="27" xfId="0" applyNumberFormat="1" applyFont="1" applyBorder="1" applyAlignment="1">
      <alignment horizontal="right" vertical="center"/>
    </xf>
    <xf numFmtId="1" fontId="15" fillId="19" borderId="36" xfId="0" applyNumberFormat="1" applyFont="1" applyFill="1" applyBorder="1" applyAlignment="1">
      <alignment horizontal="right" vertical="top" wrapText="1"/>
    </xf>
    <xf numFmtId="1" fontId="15" fillId="19" borderId="8" xfId="0" applyNumberFormat="1" applyFont="1" applyFill="1" applyBorder="1" applyAlignment="1">
      <alignment horizontal="left" vertical="center" wrapText="1"/>
    </xf>
    <xf numFmtId="4" fontId="15" fillId="0" borderId="21" xfId="0" applyNumberFormat="1" applyFont="1" applyBorder="1" applyAlignment="1">
      <alignment horizontal="right" wrapText="1"/>
    </xf>
    <xf numFmtId="4" fontId="14" fillId="0" borderId="8" xfId="0" applyNumberFormat="1" applyFont="1" applyBorder="1"/>
    <xf numFmtId="4" fontId="14" fillId="0" borderId="18" xfId="0" applyNumberFormat="1" applyFont="1" applyBorder="1" applyAlignment="1">
      <alignment horizontal="right" wrapText="1"/>
    </xf>
    <xf numFmtId="4" fontId="14" fillId="0" borderId="19" xfId="0" applyNumberFormat="1" applyFont="1" applyBorder="1" applyAlignment="1">
      <alignment horizontal="right" wrapText="1"/>
    </xf>
    <xf numFmtId="4" fontId="14" fillId="0" borderId="37" xfId="0" applyNumberFormat="1" applyFont="1" applyBorder="1" applyAlignment="1">
      <alignment horizontal="right" wrapText="1"/>
    </xf>
    <xf numFmtId="4" fontId="30" fillId="0" borderId="9" xfId="0" applyNumberFormat="1" applyFont="1" applyBorder="1" applyAlignment="1">
      <alignment vertical="center"/>
    </xf>
    <xf numFmtId="3" fontId="30" fillId="0" borderId="27" xfId="0" applyNumberFormat="1" applyFont="1" applyBorder="1" applyAlignment="1">
      <alignment horizontal="center" vertical="center" wrapText="1"/>
    </xf>
    <xf numFmtId="0" fontId="31" fillId="0" borderId="0" xfId="0" applyFont="1" applyAlignment="1">
      <alignment horizontal="center" wrapText="1"/>
    </xf>
    <xf numFmtId="0" fontId="14" fillId="0" borderId="23" xfId="0" applyFont="1" applyBorder="1"/>
    <xf numFmtId="1" fontId="14" fillId="0" borderId="42" xfId="0" applyNumberFormat="1" applyFont="1" applyBorder="1" applyAlignment="1">
      <alignment horizontal="left" wrapText="1"/>
    </xf>
    <xf numFmtId="4" fontId="14" fillId="0" borderId="42" xfId="0" applyNumberFormat="1" applyFont="1" applyBorder="1" applyAlignment="1">
      <alignment horizontal="right" wrapText="1"/>
    </xf>
    <xf numFmtId="4" fontId="14" fillId="0" borderId="43" xfId="0" applyNumberFormat="1" applyFont="1" applyBorder="1" applyAlignment="1">
      <alignment horizontal="center" vertical="center" wrapText="1"/>
    </xf>
    <xf numFmtId="4" fontId="14" fillId="0" borderId="44" xfId="0" applyNumberFormat="1" applyFont="1" applyBorder="1"/>
    <xf numFmtId="4" fontId="14" fillId="0" borderId="44" xfId="0" applyNumberFormat="1" applyFont="1" applyBorder="1" applyAlignment="1">
      <alignment horizontal="center" wrapText="1"/>
    </xf>
    <xf numFmtId="0" fontId="14" fillId="0" borderId="44" xfId="0" applyFont="1" applyBorder="1"/>
    <xf numFmtId="4" fontId="14" fillId="0" borderId="44" xfId="0" applyNumberFormat="1" applyFont="1" applyBorder="1" applyAlignment="1">
      <alignment horizontal="center" vertical="center" wrapText="1"/>
    </xf>
    <xf numFmtId="4" fontId="14" fillId="0" borderId="45" xfId="0" applyNumberFormat="1" applyFont="1" applyBorder="1" applyAlignment="1">
      <alignment horizontal="center" vertical="center" wrapText="1"/>
    </xf>
    <xf numFmtId="4" fontId="14" fillId="0" borderId="46" xfId="0" applyNumberFormat="1" applyFont="1" applyBorder="1" applyAlignment="1">
      <alignment horizontal="center" vertical="center" wrapText="1"/>
    </xf>
    <xf numFmtId="4" fontId="14" fillId="0" borderId="0" xfId="0" applyNumberFormat="1" applyFont="1"/>
    <xf numFmtId="0" fontId="20" fillId="0" borderId="0" xfId="0" applyNumberFormat="1" applyFont="1" applyFill="1" applyBorder="1" applyAlignment="1" applyProtection="1">
      <alignment horizontal="center" vertical="center" wrapText="1"/>
    </xf>
    <xf numFmtId="4" fontId="15" fillId="0" borderId="21" xfId="0" applyNumberFormat="1" applyFont="1" applyBorder="1" applyAlignment="1">
      <alignment horizontal="center"/>
    </xf>
    <xf numFmtId="4" fontId="15" fillId="0" borderId="38" xfId="0" applyNumberFormat="1" applyFont="1" applyBorder="1" applyAlignment="1">
      <alignment horizontal="center"/>
    </xf>
    <xf numFmtId="4" fontId="15" fillId="0" borderId="39" xfId="0" applyNumberFormat="1" applyFont="1" applyBorder="1" applyAlignment="1">
      <alignment horizontal="center"/>
    </xf>
    <xf numFmtId="0" fontId="15" fillId="0" borderId="40" xfId="0" applyFont="1" applyBorder="1" applyAlignment="1">
      <alignment horizontal="center" vertical="center" wrapText="1"/>
    </xf>
    <xf numFmtId="0" fontId="15" fillId="0" borderId="38" xfId="0" applyFont="1" applyBorder="1" applyAlignment="1">
      <alignment horizontal="center" vertical="center" wrapText="1"/>
    </xf>
    <xf numFmtId="0" fontId="15" fillId="0" borderId="41" xfId="0" applyFont="1" applyBorder="1" applyAlignment="1">
      <alignment horizontal="center" vertical="center" wrapText="1"/>
    </xf>
    <xf numFmtId="0" fontId="20" fillId="0" borderId="12" xfId="0" quotePrefix="1" applyNumberFormat="1" applyFont="1" applyFill="1" applyBorder="1" applyAlignment="1" applyProtection="1">
      <alignment horizontal="left" wrapText="1"/>
    </xf>
    <xf numFmtId="0" fontId="27" fillId="0" borderId="12" xfId="0" applyNumberFormat="1" applyFont="1" applyFill="1" applyBorder="1" applyAlignment="1" applyProtection="1">
      <alignment wrapText="1"/>
    </xf>
    <xf numFmtId="0" fontId="28" fillId="0" borderId="21" xfId="0" applyFont="1" applyFill="1" applyBorder="1" applyAlignment="1">
      <alignment horizontal="center" vertical="center"/>
    </xf>
    <xf numFmtId="0" fontId="28" fillId="0" borderId="38" xfId="0" applyFont="1" applyFill="1" applyBorder="1" applyAlignment="1">
      <alignment horizontal="center" vertical="center"/>
    </xf>
    <xf numFmtId="0" fontId="29" fillId="0" borderId="38" xfId="0" applyFont="1" applyFill="1" applyBorder="1" applyAlignment="1">
      <alignment horizontal="center" vertical="center"/>
    </xf>
    <xf numFmtId="0" fontId="29" fillId="0" borderId="39" xfId="0" applyFont="1" applyFill="1" applyBorder="1" applyAlignment="1">
      <alignment horizontal="center" vertical="center"/>
    </xf>
    <xf numFmtId="0" fontId="15" fillId="0" borderId="21" xfId="0" applyFont="1" applyBorder="1" applyAlignment="1">
      <alignment horizontal="center" vertical="center" wrapText="1"/>
    </xf>
    <xf numFmtId="4" fontId="30" fillId="0" borderId="9" xfId="0" applyNumberFormat="1" applyFont="1" applyBorder="1" applyAlignment="1">
      <alignment horizontal="center" vertical="center"/>
    </xf>
    <xf numFmtId="4" fontId="30" fillId="0" borderId="26" xfId="0" applyNumberFormat="1" applyFont="1" applyBorder="1" applyAlignment="1">
      <alignment horizontal="center" vertical="center"/>
    </xf>
    <xf numFmtId="3" fontId="30" fillId="0" borderId="27" xfId="0" applyNumberFormat="1" applyFont="1" applyBorder="1" applyAlignment="1">
      <alignment horizontal="center" vertical="center" wrapText="1"/>
    </xf>
    <xf numFmtId="3" fontId="30" fillId="0" borderId="28" xfId="0" applyNumberFormat="1" applyFont="1" applyBorder="1" applyAlignment="1">
      <alignment horizontal="center" vertical="center" wrapText="1"/>
    </xf>
    <xf numFmtId="3" fontId="30" fillId="0" borderId="9" xfId="0" applyNumberFormat="1" applyFont="1" applyBorder="1" applyAlignment="1">
      <alignment horizontal="center" vertical="center" wrapText="1"/>
    </xf>
    <xf numFmtId="3" fontId="30" fillId="0" borderId="26" xfId="0" applyNumberFormat="1" applyFont="1" applyBorder="1" applyAlignment="1">
      <alignment horizontal="center" vertical="center" wrapText="1"/>
    </xf>
    <xf numFmtId="0" fontId="30" fillId="0" borderId="0" xfId="0" applyNumberFormat="1" applyFont="1" applyAlignment="1">
      <alignment horizontal="center" wrapText="1"/>
    </xf>
    <xf numFmtId="0" fontId="31" fillId="0" borderId="0" xfId="0" applyFont="1" applyAlignment="1">
      <alignment horizontal="center" wrapText="1"/>
    </xf>
  </cellXfs>
  <cellStyles count="37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40% - Accent1" xfId="7" xr:uid="{00000000-0005-0000-0000-000006000000}"/>
    <cellStyle name="40% - Accent2" xfId="8" xr:uid="{00000000-0005-0000-0000-000007000000}"/>
    <cellStyle name="40% - Accent3" xfId="9" xr:uid="{00000000-0005-0000-0000-000008000000}"/>
    <cellStyle name="40% - Accent4" xfId="10" xr:uid="{00000000-0005-0000-0000-000009000000}"/>
    <cellStyle name="40% - Accent5" xfId="11" xr:uid="{00000000-0005-0000-0000-00000A000000}"/>
    <cellStyle name="40% - Accent6" xfId="12" xr:uid="{00000000-0005-0000-0000-00000B000000}"/>
    <cellStyle name="60% - Accent1" xfId="13" xr:uid="{00000000-0005-0000-0000-00000C000000}"/>
    <cellStyle name="60% - Accent2" xfId="14" xr:uid="{00000000-0005-0000-0000-00000D000000}"/>
    <cellStyle name="60% - Accent3" xfId="15" xr:uid="{00000000-0005-0000-0000-00000E000000}"/>
    <cellStyle name="60% - Accent4" xfId="16" xr:uid="{00000000-0005-0000-0000-00000F000000}"/>
    <cellStyle name="60% - Accent5" xfId="17" xr:uid="{00000000-0005-0000-0000-000010000000}"/>
    <cellStyle name="60% - Accent6" xfId="18" xr:uid="{00000000-0005-0000-0000-000011000000}"/>
    <cellStyle name="Accent1" xfId="19" xr:uid="{00000000-0005-0000-0000-000012000000}"/>
    <cellStyle name="Accent2" xfId="20" xr:uid="{00000000-0005-0000-0000-000013000000}"/>
    <cellStyle name="Accent3" xfId="21" xr:uid="{00000000-0005-0000-0000-000014000000}"/>
    <cellStyle name="Accent4" xfId="22" xr:uid="{00000000-0005-0000-0000-000015000000}"/>
    <cellStyle name="Accent5" xfId="23" xr:uid="{00000000-0005-0000-0000-000016000000}"/>
    <cellStyle name="Accent6" xfId="24" xr:uid="{00000000-0005-0000-0000-000017000000}"/>
    <cellStyle name="Bad" xfId="25" xr:uid="{00000000-0005-0000-0000-000018000000}"/>
    <cellStyle name="Calculation" xfId="26" xr:uid="{00000000-0005-0000-0000-000019000000}"/>
    <cellStyle name="Check Cell" xfId="27" xr:uid="{00000000-0005-0000-0000-00001A000000}"/>
    <cellStyle name="Explanatory Text" xfId="28" xr:uid="{00000000-0005-0000-0000-00001B000000}"/>
    <cellStyle name="Heading 1" xfId="29" xr:uid="{00000000-0005-0000-0000-00001C000000}"/>
    <cellStyle name="Heading 2" xfId="30" xr:uid="{00000000-0005-0000-0000-00001D000000}"/>
    <cellStyle name="Heading 3" xfId="31" xr:uid="{00000000-0005-0000-0000-00001E000000}"/>
    <cellStyle name="Heading 4" xfId="32" xr:uid="{00000000-0005-0000-0000-00001F000000}"/>
    <cellStyle name="Input" xfId="33" xr:uid="{00000000-0005-0000-0000-000020000000}"/>
    <cellStyle name="Linked Cell" xfId="34" xr:uid="{00000000-0005-0000-0000-000021000000}"/>
    <cellStyle name="Neutral" xfId="35" xr:uid="{00000000-0005-0000-0000-000022000000}"/>
    <cellStyle name="Normalno" xfId="0" builtinId="0"/>
    <cellStyle name="Total" xfId="36" xr:uid="{00000000-0005-0000-0000-00002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4</xdr:row>
      <xdr:rowOff>19050</xdr:rowOff>
    </xdr:from>
    <xdr:to>
      <xdr:col>1</xdr:col>
      <xdr:colOff>0</xdr:colOff>
      <xdr:row>6</xdr:row>
      <xdr:rowOff>0</xdr:rowOff>
    </xdr:to>
    <xdr:sp macro="" textlink="">
      <xdr:nvSpPr>
        <xdr:cNvPr id="2732" name="Line 1">
          <a:extLst>
            <a:ext uri="{FF2B5EF4-FFF2-40B4-BE49-F238E27FC236}">
              <a16:creationId xmlns:a16="http://schemas.microsoft.com/office/drawing/2014/main" id="{96C1895F-8B32-451F-AC15-C988C35FFE0E}"/>
            </a:ext>
          </a:extLst>
        </xdr:cNvPr>
        <xdr:cNvSpPr>
          <a:spLocks noChangeShapeType="1"/>
        </xdr:cNvSpPr>
      </xdr:nvSpPr>
      <xdr:spPr bwMode="auto">
        <a:xfrm>
          <a:off x="19050" y="990600"/>
          <a:ext cx="8572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4</xdr:row>
      <xdr:rowOff>19050</xdr:rowOff>
    </xdr:from>
    <xdr:to>
      <xdr:col>0</xdr:col>
      <xdr:colOff>1057275</xdr:colOff>
      <xdr:row>6</xdr:row>
      <xdr:rowOff>0</xdr:rowOff>
    </xdr:to>
    <xdr:sp macro="" textlink="">
      <xdr:nvSpPr>
        <xdr:cNvPr id="2733" name="Line 2">
          <a:extLst>
            <a:ext uri="{FF2B5EF4-FFF2-40B4-BE49-F238E27FC236}">
              <a16:creationId xmlns:a16="http://schemas.microsoft.com/office/drawing/2014/main" id="{7F7A4262-D6B3-4F69-8A6F-E3692AA330C9}"/>
            </a:ext>
          </a:extLst>
        </xdr:cNvPr>
        <xdr:cNvSpPr>
          <a:spLocks noChangeShapeType="1"/>
        </xdr:cNvSpPr>
      </xdr:nvSpPr>
      <xdr:spPr bwMode="auto">
        <a:xfrm>
          <a:off x="9525" y="990600"/>
          <a:ext cx="866775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47"/>
  <sheetViews>
    <sheetView zoomScaleNormal="100" workbookViewId="0">
      <selection activeCell="H10" sqref="H10"/>
    </sheetView>
  </sheetViews>
  <sheetFormatPr defaultColWidth="11.42578125" defaultRowHeight="12.75" x14ac:dyDescent="0.2"/>
  <cols>
    <col min="1" max="1" width="13.140625" style="10" customWidth="1"/>
    <col min="2" max="2" width="14.28515625" style="10" customWidth="1"/>
    <col min="3" max="3" width="14.7109375" style="10" customWidth="1"/>
    <col min="4" max="4" width="11.5703125" style="10" customWidth="1"/>
    <col min="5" max="5" width="10.7109375" style="10" customWidth="1"/>
    <col min="6" max="6" width="10" style="10" customWidth="1"/>
    <col min="7" max="7" width="11.5703125" style="41" customWidth="1"/>
    <col min="8" max="8" width="13.5703125" style="3" customWidth="1"/>
    <col min="9" max="9" width="15" style="3" customWidth="1"/>
    <col min="10" max="10" width="11.7109375" style="3" customWidth="1"/>
    <col min="11" max="11" width="12.140625" style="3" customWidth="1"/>
    <col min="12" max="12" width="17.5703125" style="3" customWidth="1"/>
    <col min="13" max="13" width="10.5703125" style="3" customWidth="1"/>
    <col min="14" max="14" width="7.85546875" style="3" customWidth="1"/>
    <col min="15" max="15" width="14.28515625" style="3" customWidth="1"/>
    <col min="16" max="16" width="11.7109375" style="3" bestFit="1" customWidth="1"/>
    <col min="17" max="16384" width="11.42578125" style="3"/>
  </cols>
  <sheetData>
    <row r="1" spans="1:16" ht="21.75" customHeight="1" x14ac:dyDescent="0.2">
      <c r="L1" s="3" t="s">
        <v>114</v>
      </c>
    </row>
    <row r="2" spans="1:16" ht="17.25" customHeight="1" x14ac:dyDescent="0.2">
      <c r="M2" s="67" t="s">
        <v>0</v>
      </c>
    </row>
    <row r="3" spans="1:16" ht="24" customHeight="1" x14ac:dyDescent="0.2">
      <c r="A3" s="140" t="s">
        <v>113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</row>
    <row r="4" spans="1:16" s="1" customFormat="1" ht="13.5" thickBot="1" x14ac:dyDescent="0.25">
      <c r="A4" s="7"/>
      <c r="B4" s="7"/>
      <c r="C4" s="7"/>
      <c r="M4" s="8" t="s">
        <v>1</v>
      </c>
    </row>
    <row r="5" spans="1:16" s="1" customFormat="1" ht="26.25" thickBot="1" x14ac:dyDescent="0.25">
      <c r="A5" s="51" t="s">
        <v>2</v>
      </c>
      <c r="B5" s="119"/>
      <c r="C5" s="119"/>
      <c r="D5" s="149">
        <v>2022</v>
      </c>
      <c r="E5" s="150"/>
      <c r="F5" s="151"/>
      <c r="G5" s="151"/>
      <c r="H5" s="151"/>
      <c r="I5" s="151"/>
      <c r="J5" s="151"/>
      <c r="K5" s="151"/>
      <c r="L5" s="151"/>
      <c r="M5" s="152"/>
    </row>
    <row r="6" spans="1:16" s="1" customFormat="1" ht="90" thickBot="1" x14ac:dyDescent="0.25">
      <c r="A6" s="52" t="s">
        <v>3</v>
      </c>
      <c r="B6" s="52"/>
      <c r="C6" s="52"/>
      <c r="D6" s="153" t="s">
        <v>4</v>
      </c>
      <c r="E6" s="146"/>
      <c r="F6" s="115" t="s">
        <v>5</v>
      </c>
      <c r="G6" s="115" t="s">
        <v>6</v>
      </c>
      <c r="H6" s="144" t="s">
        <v>7</v>
      </c>
      <c r="I6" s="145"/>
      <c r="J6" s="146"/>
      <c r="K6" s="115" t="s">
        <v>8</v>
      </c>
      <c r="L6" s="115" t="s">
        <v>9</v>
      </c>
      <c r="M6" s="116" t="s">
        <v>89</v>
      </c>
    </row>
    <row r="7" spans="1:16" s="1" customFormat="1" ht="72.75" customHeight="1" thickBot="1" x14ac:dyDescent="0.25">
      <c r="A7" s="76"/>
      <c r="B7" s="120" t="s">
        <v>88</v>
      </c>
      <c r="C7" s="120" t="s">
        <v>118</v>
      </c>
      <c r="D7" s="69" t="s">
        <v>10</v>
      </c>
      <c r="E7" s="69" t="s">
        <v>11</v>
      </c>
      <c r="F7" s="70"/>
      <c r="G7" s="70"/>
      <c r="H7" s="70" t="s">
        <v>12</v>
      </c>
      <c r="I7" s="70" t="s">
        <v>13</v>
      </c>
      <c r="J7" s="70" t="s">
        <v>14</v>
      </c>
      <c r="K7" s="70"/>
      <c r="L7" s="71"/>
      <c r="M7" s="72"/>
    </row>
    <row r="8" spans="1:16" s="1" customFormat="1" ht="15" customHeight="1" thickBot="1" x14ac:dyDescent="0.25">
      <c r="A8" s="110"/>
      <c r="B8" s="76"/>
      <c r="C8" s="76"/>
      <c r="D8" s="111" t="s">
        <v>15</v>
      </c>
      <c r="E8" s="111"/>
      <c r="F8" s="112" t="s">
        <v>16</v>
      </c>
      <c r="G8" s="112" t="s">
        <v>17</v>
      </c>
      <c r="H8" s="112" t="s">
        <v>18</v>
      </c>
      <c r="I8" s="112"/>
      <c r="J8" s="112" t="s">
        <v>19</v>
      </c>
      <c r="K8" s="112" t="s">
        <v>20</v>
      </c>
      <c r="L8" s="113" t="s">
        <v>21</v>
      </c>
      <c r="M8" s="114"/>
    </row>
    <row r="9" spans="1:16" s="1" customFormat="1" ht="13.5" thickBot="1" x14ac:dyDescent="0.25">
      <c r="A9" s="77">
        <v>636</v>
      </c>
      <c r="B9" s="123"/>
      <c r="C9" s="123">
        <f t="shared" ref="C9:C15" si="0">SUM(D9:M9)</f>
        <v>5386000</v>
      </c>
      <c r="D9" s="82"/>
      <c r="E9" s="82"/>
      <c r="F9" s="83"/>
      <c r="G9" s="84"/>
      <c r="H9" s="129">
        <v>113000</v>
      </c>
      <c r="I9" s="85">
        <v>5242000</v>
      </c>
      <c r="J9" s="85">
        <v>31000</v>
      </c>
      <c r="K9" s="85"/>
      <c r="L9" s="86"/>
      <c r="M9" s="87"/>
    </row>
    <row r="10" spans="1:16" s="1" customFormat="1" x14ac:dyDescent="0.2">
      <c r="A10" s="130">
        <v>64</v>
      </c>
      <c r="B10" s="131"/>
      <c r="C10" s="123">
        <f t="shared" si="0"/>
        <v>0</v>
      </c>
      <c r="D10" s="132"/>
      <c r="E10" s="132"/>
      <c r="F10" s="133"/>
      <c r="G10" s="134"/>
      <c r="H10" s="135"/>
      <c r="I10" s="136"/>
      <c r="J10" s="136"/>
      <c r="K10" s="136"/>
      <c r="L10" s="137"/>
      <c r="M10" s="138"/>
    </row>
    <row r="11" spans="1:16" s="1" customFormat="1" x14ac:dyDescent="0.2">
      <c r="A11" s="78">
        <v>652</v>
      </c>
      <c r="B11" s="124"/>
      <c r="C11" s="124">
        <f t="shared" si="0"/>
        <v>270000</v>
      </c>
      <c r="D11" s="88"/>
      <c r="E11" s="88"/>
      <c r="F11" s="89">
        <v>15000</v>
      </c>
      <c r="G11" s="89">
        <v>255000</v>
      </c>
      <c r="H11" s="89"/>
      <c r="I11" s="89"/>
      <c r="J11" s="89"/>
      <c r="K11" s="89"/>
      <c r="L11" s="90"/>
      <c r="M11" s="91"/>
    </row>
    <row r="12" spans="1:16" s="1" customFormat="1" x14ac:dyDescent="0.2">
      <c r="A12" s="78">
        <v>661</v>
      </c>
      <c r="B12" s="124"/>
      <c r="C12" s="124">
        <f t="shared" si="0"/>
        <v>23410</v>
      </c>
      <c r="D12" s="88"/>
      <c r="E12" s="88"/>
      <c r="F12" s="89">
        <v>23410</v>
      </c>
      <c r="G12" s="89"/>
      <c r="H12" s="89"/>
      <c r="I12" s="89"/>
      <c r="J12" s="89"/>
      <c r="K12" s="89"/>
      <c r="L12" s="90"/>
      <c r="M12" s="91"/>
    </row>
    <row r="13" spans="1:16" s="1" customFormat="1" x14ac:dyDescent="0.2">
      <c r="A13" s="78">
        <v>663</v>
      </c>
      <c r="B13" s="124"/>
      <c r="C13" s="124">
        <f t="shared" si="0"/>
        <v>9000</v>
      </c>
      <c r="D13" s="88"/>
      <c r="E13" s="88"/>
      <c r="F13" s="89"/>
      <c r="G13" s="89"/>
      <c r="H13" s="89"/>
      <c r="I13" s="89"/>
      <c r="J13" s="89"/>
      <c r="K13" s="89">
        <v>9000</v>
      </c>
      <c r="L13" s="90"/>
      <c r="M13" s="91"/>
    </row>
    <row r="14" spans="1:16" s="1" customFormat="1" x14ac:dyDescent="0.2">
      <c r="A14" s="78">
        <v>671</v>
      </c>
      <c r="B14" s="124"/>
      <c r="C14" s="124">
        <f t="shared" si="0"/>
        <v>436277</v>
      </c>
      <c r="D14" s="88">
        <v>266677</v>
      </c>
      <c r="E14" s="88">
        <v>169600</v>
      </c>
      <c r="F14" s="89"/>
      <c r="G14" s="89"/>
      <c r="H14" s="89"/>
      <c r="I14" s="89"/>
      <c r="J14" s="89"/>
      <c r="K14" s="89"/>
      <c r="L14" s="90"/>
      <c r="M14" s="91"/>
    </row>
    <row r="15" spans="1:16" s="1" customFormat="1" x14ac:dyDescent="0.2">
      <c r="A15" s="78">
        <v>721</v>
      </c>
      <c r="B15" s="124"/>
      <c r="C15" s="124">
        <f t="shared" si="0"/>
        <v>0</v>
      </c>
      <c r="D15" s="88"/>
      <c r="E15" s="88"/>
      <c r="F15" s="89"/>
      <c r="G15" s="89"/>
      <c r="H15" s="89"/>
      <c r="I15" s="89"/>
      <c r="J15" s="89"/>
      <c r="K15" s="89"/>
      <c r="L15" s="90"/>
      <c r="M15" s="91"/>
      <c r="P15" s="139">
        <f>SUM(H20:I20)</f>
        <v>5490000</v>
      </c>
    </row>
    <row r="16" spans="1:16" s="1" customFormat="1" x14ac:dyDescent="0.2">
      <c r="A16" s="79"/>
      <c r="B16" s="124"/>
      <c r="C16" s="124"/>
      <c r="D16" s="88"/>
      <c r="E16" s="88"/>
      <c r="F16" s="89"/>
      <c r="G16" s="89"/>
      <c r="H16" s="89"/>
      <c r="I16" s="89"/>
      <c r="J16" s="89"/>
      <c r="K16" s="89"/>
      <c r="L16" s="90"/>
      <c r="M16" s="91"/>
    </row>
    <row r="17" spans="1:13" s="1" customFormat="1" x14ac:dyDescent="0.2">
      <c r="A17" s="79"/>
      <c r="B17" s="124"/>
      <c r="C17" s="124"/>
      <c r="D17" s="88"/>
      <c r="E17" s="88"/>
      <c r="F17" s="89"/>
      <c r="G17" s="89"/>
      <c r="H17" s="89"/>
      <c r="I17" s="89"/>
      <c r="J17" s="89"/>
      <c r="K17" s="89"/>
      <c r="L17" s="90"/>
      <c r="M17" s="91"/>
    </row>
    <row r="18" spans="1:13" s="1" customFormat="1" x14ac:dyDescent="0.2">
      <c r="A18" s="79">
        <v>92</v>
      </c>
      <c r="B18" s="124"/>
      <c r="C18" s="124">
        <f>SUM(D18:M18)</f>
        <v>290000</v>
      </c>
      <c r="D18" s="88"/>
      <c r="E18" s="88"/>
      <c r="F18" s="89"/>
      <c r="G18" s="89"/>
      <c r="H18" s="89"/>
      <c r="I18" s="89"/>
      <c r="J18" s="89"/>
      <c r="K18" s="89"/>
      <c r="L18" s="90"/>
      <c r="M18" s="91">
        <v>290000</v>
      </c>
    </row>
    <row r="19" spans="1:13" s="1" customFormat="1" ht="13.5" thickBot="1" x14ac:dyDescent="0.25">
      <c r="A19" s="80"/>
      <c r="B19" s="125"/>
      <c r="C19" s="125"/>
      <c r="D19" s="92"/>
      <c r="E19" s="92"/>
      <c r="F19" s="93">
        <v>590</v>
      </c>
      <c r="G19" s="93">
        <v>35000</v>
      </c>
      <c r="H19" s="93">
        <v>135000</v>
      </c>
      <c r="I19" s="93"/>
      <c r="J19" s="93"/>
      <c r="K19" s="93">
        <v>1000</v>
      </c>
      <c r="L19" s="94"/>
      <c r="M19" s="95"/>
    </row>
    <row r="20" spans="1:13" s="1" customFormat="1" ht="30" customHeight="1" thickBot="1" x14ac:dyDescent="0.25">
      <c r="A20" s="9" t="s">
        <v>22</v>
      </c>
      <c r="B20" s="121">
        <f>SUM(B8:B19)</f>
        <v>0</v>
      </c>
      <c r="C20" s="121">
        <f>SUM(C8:C19)</f>
        <v>6414687</v>
      </c>
      <c r="D20" s="81">
        <f>SUM(D9:D19)</f>
        <v>266677</v>
      </c>
      <c r="E20" s="81">
        <f t="shared" ref="E20:M20" si="1">SUM(E9:E19)</f>
        <v>169600</v>
      </c>
      <c r="F20" s="81">
        <f t="shared" si="1"/>
        <v>39000</v>
      </c>
      <c r="G20" s="81">
        <f t="shared" si="1"/>
        <v>290000</v>
      </c>
      <c r="H20" s="81">
        <f>SUM(H9:H19)</f>
        <v>248000</v>
      </c>
      <c r="I20" s="81">
        <f>SUM(I9:I19)</f>
        <v>5242000</v>
      </c>
      <c r="J20" s="81">
        <f t="shared" si="1"/>
        <v>31000</v>
      </c>
      <c r="K20" s="81">
        <f t="shared" si="1"/>
        <v>10000</v>
      </c>
      <c r="L20" s="81">
        <f t="shared" si="1"/>
        <v>0</v>
      </c>
      <c r="M20" s="122">
        <f t="shared" si="1"/>
        <v>290000</v>
      </c>
    </row>
    <row r="21" spans="1:13" s="1" customFormat="1" ht="54.75" customHeight="1" thickBot="1" x14ac:dyDescent="0.25">
      <c r="A21" s="9" t="s">
        <v>117</v>
      </c>
      <c r="B21" s="121">
        <f>B20</f>
        <v>0</v>
      </c>
      <c r="C21" s="121">
        <f>C20</f>
        <v>6414687</v>
      </c>
      <c r="D21" s="141">
        <f>D20+E20+F20+G20+H20+I20+J20+K20+L20+M20</f>
        <v>6586277</v>
      </c>
      <c r="E21" s="142"/>
      <c r="F21" s="142"/>
      <c r="G21" s="142"/>
      <c r="H21" s="142"/>
      <c r="I21" s="142"/>
      <c r="J21" s="142"/>
      <c r="K21" s="142"/>
      <c r="L21" s="142"/>
      <c r="M21" s="143"/>
    </row>
    <row r="22" spans="1:13" s="1" customFormat="1" ht="35.25" customHeight="1" x14ac:dyDescent="0.2">
      <c r="A22" s="74"/>
      <c r="B22" s="74"/>
      <c r="C22" s="74"/>
      <c r="D22" s="75"/>
      <c r="E22" s="75"/>
      <c r="F22" s="75"/>
      <c r="G22" s="75"/>
      <c r="H22" s="75"/>
      <c r="I22" s="75"/>
      <c r="J22" s="75"/>
      <c r="K22" s="75"/>
      <c r="L22" s="75"/>
      <c r="M22" s="75"/>
    </row>
    <row r="23" spans="1:13" s="1" customFormat="1" ht="35.25" customHeight="1" x14ac:dyDescent="0.2">
      <c r="A23" s="74"/>
      <c r="B23" s="74"/>
      <c r="C23" s="74"/>
      <c r="D23" s="75"/>
      <c r="E23" s="75"/>
      <c r="F23" s="75"/>
      <c r="G23" s="75"/>
      <c r="H23" s="75"/>
      <c r="I23" s="75"/>
      <c r="J23" s="75"/>
      <c r="K23" s="75"/>
      <c r="L23" s="75"/>
      <c r="M23" s="75"/>
    </row>
    <row r="24" spans="1:13" ht="13.5" customHeight="1" x14ac:dyDescent="0.2">
      <c r="F24" s="13"/>
      <c r="G24" s="15"/>
      <c r="H24" s="16"/>
      <c r="I24" s="16"/>
      <c r="J24" s="16"/>
    </row>
    <row r="25" spans="1:13" ht="13.5" customHeight="1" x14ac:dyDescent="0.2">
      <c r="G25" s="17"/>
      <c r="H25" s="18"/>
      <c r="I25" s="18"/>
      <c r="J25" s="18"/>
    </row>
    <row r="26" spans="1:13" ht="13.5" customHeight="1" x14ac:dyDescent="0.2">
      <c r="G26" s="19"/>
      <c r="H26" s="20"/>
      <c r="I26" s="20"/>
      <c r="J26" s="20"/>
    </row>
    <row r="27" spans="1:13" ht="13.5" customHeight="1" x14ac:dyDescent="0.2">
      <c r="G27" s="11"/>
      <c r="H27" s="12"/>
      <c r="I27" s="12"/>
      <c r="J27" s="12"/>
    </row>
    <row r="28" spans="1:13" ht="28.5" customHeight="1" x14ac:dyDescent="0.2">
      <c r="F28" s="13"/>
      <c r="G28" s="11"/>
      <c r="H28" s="21"/>
      <c r="I28" s="21"/>
      <c r="J28" s="21"/>
    </row>
    <row r="29" spans="1:13" ht="13.5" customHeight="1" x14ac:dyDescent="0.2">
      <c r="F29" s="13"/>
      <c r="G29" s="11"/>
      <c r="H29" s="16"/>
      <c r="I29" s="16"/>
      <c r="J29" s="16"/>
    </row>
    <row r="30" spans="1:13" ht="13.5" customHeight="1" x14ac:dyDescent="0.2">
      <c r="G30" s="11"/>
      <c r="H30" s="12"/>
      <c r="I30" s="12"/>
      <c r="J30" s="12"/>
    </row>
    <row r="31" spans="1:13" ht="13.5" customHeight="1" x14ac:dyDescent="0.2">
      <c r="G31" s="11"/>
      <c r="H31" s="20"/>
      <c r="I31" s="20"/>
      <c r="J31" s="20"/>
    </row>
    <row r="32" spans="1:13" ht="13.5" customHeight="1" x14ac:dyDescent="0.2">
      <c r="G32" s="11"/>
      <c r="H32" s="12"/>
      <c r="I32" s="12"/>
      <c r="J32" s="12"/>
    </row>
    <row r="33" spans="4:10" ht="22.5" customHeight="1" x14ac:dyDescent="0.2">
      <c r="G33" s="11"/>
      <c r="H33" s="22"/>
      <c r="I33" s="22"/>
      <c r="J33" s="22"/>
    </row>
    <row r="34" spans="4:10" ht="13.5" customHeight="1" x14ac:dyDescent="0.2">
      <c r="G34" s="17"/>
      <c r="H34" s="18"/>
      <c r="I34" s="18"/>
      <c r="J34" s="18"/>
    </row>
    <row r="35" spans="4:10" ht="13.5" customHeight="1" x14ac:dyDescent="0.2">
      <c r="D35" s="13"/>
      <c r="E35" s="13"/>
      <c r="G35" s="17"/>
      <c r="H35" s="23"/>
      <c r="I35" s="23"/>
      <c r="J35" s="23"/>
    </row>
    <row r="36" spans="4:10" ht="13.5" customHeight="1" x14ac:dyDescent="0.2">
      <c r="F36" s="13"/>
      <c r="G36" s="17"/>
      <c r="H36" s="24"/>
      <c r="I36" s="24"/>
      <c r="J36" s="24"/>
    </row>
    <row r="37" spans="4:10" ht="13.5" customHeight="1" x14ac:dyDescent="0.2">
      <c r="F37" s="13"/>
      <c r="G37" s="19"/>
      <c r="H37" s="16"/>
      <c r="I37" s="16"/>
      <c r="J37" s="16"/>
    </row>
    <row r="38" spans="4:10" ht="13.5" customHeight="1" x14ac:dyDescent="0.2">
      <c r="G38" s="11"/>
      <c r="H38" s="12"/>
      <c r="I38" s="12"/>
      <c r="J38" s="12"/>
    </row>
    <row r="39" spans="4:10" ht="13.5" customHeight="1" x14ac:dyDescent="0.2">
      <c r="D39" s="13"/>
      <c r="E39" s="13"/>
      <c r="G39" s="11"/>
      <c r="H39" s="14"/>
      <c r="I39" s="14"/>
      <c r="J39" s="14"/>
    </row>
    <row r="40" spans="4:10" ht="13.5" customHeight="1" x14ac:dyDescent="0.2">
      <c r="F40" s="13"/>
      <c r="G40" s="11"/>
      <c r="H40" s="23"/>
      <c r="I40" s="23"/>
      <c r="J40" s="23"/>
    </row>
    <row r="41" spans="4:10" ht="13.5" customHeight="1" x14ac:dyDescent="0.2">
      <c r="F41" s="13"/>
      <c r="G41" s="19"/>
      <c r="H41" s="16"/>
      <c r="I41" s="16"/>
      <c r="J41" s="16"/>
    </row>
    <row r="42" spans="4:10" ht="13.5" customHeight="1" x14ac:dyDescent="0.2">
      <c r="G42" s="17"/>
      <c r="H42" s="12"/>
      <c r="I42" s="12"/>
      <c r="J42" s="12"/>
    </row>
    <row r="43" spans="4:10" ht="13.5" customHeight="1" x14ac:dyDescent="0.2">
      <c r="F43" s="13"/>
      <c r="G43" s="17"/>
      <c r="H43" s="23"/>
      <c r="I43" s="23"/>
      <c r="J43" s="23"/>
    </row>
    <row r="44" spans="4:10" ht="22.5" customHeight="1" x14ac:dyDescent="0.2">
      <c r="G44" s="19"/>
      <c r="H44" s="22"/>
      <c r="I44" s="22"/>
      <c r="J44" s="22"/>
    </row>
    <row r="45" spans="4:10" ht="13.5" customHeight="1" x14ac:dyDescent="0.2">
      <c r="G45" s="11"/>
      <c r="H45" s="12"/>
      <c r="I45" s="12"/>
      <c r="J45" s="12"/>
    </row>
    <row r="46" spans="4:10" ht="13.5" customHeight="1" x14ac:dyDescent="0.2">
      <c r="G46" s="19"/>
      <c r="H46" s="16"/>
      <c r="I46" s="16"/>
      <c r="J46" s="16"/>
    </row>
    <row r="47" spans="4:10" ht="13.5" customHeight="1" x14ac:dyDescent="0.2">
      <c r="G47" s="11"/>
      <c r="H47" s="12"/>
      <c r="I47" s="12"/>
      <c r="J47" s="12"/>
    </row>
    <row r="48" spans="4:10" ht="13.5" customHeight="1" x14ac:dyDescent="0.2">
      <c r="G48" s="11"/>
      <c r="H48" s="12"/>
      <c r="I48" s="12"/>
      <c r="J48" s="12"/>
    </row>
    <row r="49" spans="1:10" ht="13.5" customHeight="1" x14ac:dyDescent="0.2">
      <c r="A49" s="13"/>
      <c r="B49" s="13"/>
      <c r="C49" s="13"/>
      <c r="G49" s="25"/>
      <c r="H49" s="23"/>
      <c r="I49" s="23"/>
      <c r="J49" s="23"/>
    </row>
    <row r="50" spans="1:10" ht="13.5" customHeight="1" x14ac:dyDescent="0.2">
      <c r="D50" s="13"/>
      <c r="E50" s="13"/>
      <c r="F50" s="13"/>
      <c r="G50" s="26"/>
      <c r="H50" s="23"/>
      <c r="I50" s="23"/>
      <c r="J50" s="23"/>
    </row>
    <row r="51" spans="1:10" ht="13.5" customHeight="1" x14ac:dyDescent="0.2">
      <c r="D51" s="13"/>
      <c r="E51" s="13"/>
      <c r="F51" s="13"/>
      <c r="G51" s="26"/>
      <c r="H51" s="14"/>
      <c r="I51" s="14"/>
      <c r="J51" s="14"/>
    </row>
    <row r="52" spans="1:10" ht="13.5" customHeight="1" x14ac:dyDescent="0.2">
      <c r="D52" s="13"/>
      <c r="E52" s="13"/>
      <c r="F52" s="13"/>
      <c r="G52" s="19"/>
      <c r="H52" s="20"/>
      <c r="I52" s="20"/>
      <c r="J52" s="20"/>
    </row>
    <row r="53" spans="1:10" x14ac:dyDescent="0.2">
      <c r="G53" s="11"/>
      <c r="H53" s="12"/>
      <c r="I53" s="12"/>
      <c r="J53" s="12"/>
    </row>
    <row r="54" spans="1:10" x14ac:dyDescent="0.2">
      <c r="D54" s="13"/>
      <c r="E54" s="13"/>
      <c r="G54" s="11"/>
      <c r="H54" s="23"/>
      <c r="I54" s="23"/>
      <c r="J54" s="23"/>
    </row>
    <row r="55" spans="1:10" x14ac:dyDescent="0.2">
      <c r="F55" s="13"/>
      <c r="G55" s="11"/>
      <c r="H55" s="14"/>
      <c r="I55" s="14"/>
      <c r="J55" s="14"/>
    </row>
    <row r="56" spans="1:10" x14ac:dyDescent="0.2">
      <c r="F56" s="13"/>
      <c r="G56" s="19"/>
      <c r="H56" s="16"/>
      <c r="I56" s="16"/>
      <c r="J56" s="16"/>
    </row>
    <row r="57" spans="1:10" x14ac:dyDescent="0.2">
      <c r="G57" s="11"/>
      <c r="H57" s="12"/>
      <c r="I57" s="12"/>
      <c r="J57" s="12"/>
    </row>
    <row r="58" spans="1:10" x14ac:dyDescent="0.2">
      <c r="G58" s="11"/>
      <c r="H58" s="12"/>
      <c r="I58" s="12"/>
      <c r="J58" s="12"/>
    </row>
    <row r="59" spans="1:10" x14ac:dyDescent="0.2">
      <c r="G59" s="27"/>
      <c r="H59" s="28"/>
      <c r="I59" s="28"/>
      <c r="J59" s="28"/>
    </row>
    <row r="60" spans="1:10" x14ac:dyDescent="0.2">
      <c r="G60" s="11"/>
      <c r="H60" s="12"/>
      <c r="I60" s="12"/>
      <c r="J60" s="12"/>
    </row>
    <row r="61" spans="1:10" x14ac:dyDescent="0.2">
      <c r="G61" s="11"/>
      <c r="H61" s="12"/>
      <c r="I61" s="12"/>
      <c r="J61" s="12"/>
    </row>
    <row r="62" spans="1:10" x14ac:dyDescent="0.2">
      <c r="G62" s="11"/>
      <c r="H62" s="12"/>
      <c r="I62" s="12"/>
      <c r="J62" s="12"/>
    </row>
    <row r="63" spans="1:10" x14ac:dyDescent="0.2">
      <c r="G63" s="19"/>
      <c r="H63" s="16"/>
      <c r="I63" s="16"/>
      <c r="J63" s="16"/>
    </row>
    <row r="64" spans="1:10" x14ac:dyDescent="0.2">
      <c r="G64" s="11"/>
      <c r="H64" s="12"/>
      <c r="I64" s="12"/>
      <c r="J64" s="12"/>
    </row>
    <row r="65" spans="1:10" x14ac:dyDescent="0.2">
      <c r="G65" s="19"/>
      <c r="H65" s="16"/>
      <c r="I65" s="16"/>
      <c r="J65" s="16"/>
    </row>
    <row r="66" spans="1:10" x14ac:dyDescent="0.2">
      <c r="G66" s="11"/>
      <c r="H66" s="12"/>
      <c r="I66" s="12"/>
      <c r="J66" s="12"/>
    </row>
    <row r="67" spans="1:10" x14ac:dyDescent="0.2">
      <c r="G67" s="11"/>
      <c r="H67" s="12"/>
      <c r="I67" s="12"/>
      <c r="J67" s="12"/>
    </row>
    <row r="68" spans="1:10" x14ac:dyDescent="0.2">
      <c r="G68" s="11"/>
      <c r="H68" s="12"/>
      <c r="I68" s="12"/>
      <c r="J68" s="12"/>
    </row>
    <row r="69" spans="1:10" x14ac:dyDescent="0.2">
      <c r="G69" s="11"/>
      <c r="H69" s="12"/>
      <c r="I69" s="12"/>
      <c r="J69" s="12"/>
    </row>
    <row r="70" spans="1:10" ht="28.5" customHeight="1" x14ac:dyDescent="0.2">
      <c r="A70" s="29"/>
      <c r="B70" s="29"/>
      <c r="C70" s="29"/>
      <c r="D70" s="29"/>
      <c r="E70" s="29"/>
      <c r="F70" s="29"/>
      <c r="G70" s="30"/>
      <c r="H70" s="31"/>
      <c r="I70" s="73"/>
      <c r="J70" s="73"/>
    </row>
    <row r="71" spans="1:10" x14ac:dyDescent="0.2">
      <c r="F71" s="13"/>
      <c r="G71" s="11"/>
      <c r="H71" s="14"/>
      <c r="I71" s="14"/>
      <c r="J71" s="14"/>
    </row>
    <row r="72" spans="1:10" x14ac:dyDescent="0.2">
      <c r="G72" s="32"/>
      <c r="H72" s="33"/>
      <c r="I72" s="33"/>
      <c r="J72" s="33"/>
    </row>
    <row r="73" spans="1:10" x14ac:dyDescent="0.2">
      <c r="G73" s="11"/>
      <c r="H73" s="12"/>
      <c r="I73" s="12"/>
      <c r="J73" s="12"/>
    </row>
    <row r="74" spans="1:10" x14ac:dyDescent="0.2">
      <c r="G74" s="27"/>
      <c r="H74" s="28"/>
      <c r="I74" s="28"/>
      <c r="J74" s="28"/>
    </row>
    <row r="75" spans="1:10" x14ac:dyDescent="0.2">
      <c r="G75" s="27"/>
      <c r="H75" s="28"/>
      <c r="I75" s="28"/>
      <c r="J75" s="28"/>
    </row>
    <row r="76" spans="1:10" x14ac:dyDescent="0.2">
      <c r="G76" s="11"/>
      <c r="H76" s="12"/>
      <c r="I76" s="12"/>
      <c r="J76" s="12"/>
    </row>
    <row r="77" spans="1:10" x14ac:dyDescent="0.2">
      <c r="G77" s="19"/>
      <c r="H77" s="16"/>
      <c r="I77" s="16"/>
      <c r="J77" s="16"/>
    </row>
    <row r="78" spans="1:10" x14ac:dyDescent="0.2">
      <c r="G78" s="11"/>
      <c r="H78" s="12"/>
      <c r="I78" s="12"/>
      <c r="J78" s="12"/>
    </row>
    <row r="79" spans="1:10" x14ac:dyDescent="0.2">
      <c r="G79" s="11"/>
      <c r="H79" s="12"/>
      <c r="I79" s="12"/>
      <c r="J79" s="12"/>
    </row>
    <row r="80" spans="1:10" x14ac:dyDescent="0.2">
      <c r="G80" s="19"/>
      <c r="H80" s="16"/>
      <c r="I80" s="16"/>
      <c r="J80" s="16"/>
    </row>
    <row r="81" spans="4:10" x14ac:dyDescent="0.2">
      <c r="G81" s="11"/>
      <c r="H81" s="12"/>
      <c r="I81" s="12"/>
      <c r="J81" s="12"/>
    </row>
    <row r="82" spans="4:10" x14ac:dyDescent="0.2">
      <c r="G82" s="27"/>
      <c r="H82" s="28"/>
      <c r="I82" s="28"/>
      <c r="J82" s="28"/>
    </row>
    <row r="83" spans="4:10" x14ac:dyDescent="0.2">
      <c r="G83" s="19"/>
      <c r="H83" s="33"/>
      <c r="I83" s="33"/>
      <c r="J83" s="33"/>
    </row>
    <row r="84" spans="4:10" x14ac:dyDescent="0.2">
      <c r="G84" s="17"/>
      <c r="H84" s="28"/>
      <c r="I84" s="28"/>
      <c r="J84" s="28"/>
    </row>
    <row r="85" spans="4:10" x14ac:dyDescent="0.2">
      <c r="G85" s="19"/>
      <c r="H85" s="16"/>
      <c r="I85" s="16"/>
      <c r="J85" s="16"/>
    </row>
    <row r="86" spans="4:10" x14ac:dyDescent="0.2">
      <c r="G86" s="11"/>
      <c r="H86" s="12"/>
      <c r="I86" s="12"/>
      <c r="J86" s="12"/>
    </row>
    <row r="87" spans="4:10" x14ac:dyDescent="0.2">
      <c r="F87" s="13"/>
      <c r="G87" s="11"/>
      <c r="H87" s="14"/>
      <c r="I87" s="14"/>
      <c r="J87" s="14"/>
    </row>
    <row r="88" spans="4:10" x14ac:dyDescent="0.2">
      <c r="G88" s="17"/>
      <c r="H88" s="16"/>
      <c r="I88" s="16"/>
      <c r="J88" s="16"/>
    </row>
    <row r="89" spans="4:10" x14ac:dyDescent="0.2">
      <c r="G89" s="17"/>
      <c r="H89" s="28"/>
      <c r="I89" s="28"/>
      <c r="J89" s="28"/>
    </row>
    <row r="90" spans="4:10" x14ac:dyDescent="0.2">
      <c r="F90" s="13"/>
      <c r="G90" s="17"/>
      <c r="H90" s="34"/>
      <c r="I90" s="34"/>
      <c r="J90" s="34"/>
    </row>
    <row r="91" spans="4:10" x14ac:dyDescent="0.2">
      <c r="F91" s="13"/>
      <c r="G91" s="19"/>
      <c r="H91" s="20"/>
      <c r="I91" s="20"/>
      <c r="J91" s="20"/>
    </row>
    <row r="92" spans="4:10" x14ac:dyDescent="0.2">
      <c r="G92" s="11"/>
      <c r="H92" s="12"/>
      <c r="I92" s="12"/>
      <c r="J92" s="12"/>
    </row>
    <row r="93" spans="4:10" x14ac:dyDescent="0.2">
      <c r="G93" s="32"/>
      <c r="H93" s="35"/>
      <c r="I93" s="35"/>
      <c r="J93" s="35"/>
    </row>
    <row r="94" spans="4:10" ht="11.25" customHeight="1" x14ac:dyDescent="0.2">
      <c r="G94" s="27"/>
      <c r="H94" s="28"/>
      <c r="I94" s="28"/>
      <c r="J94" s="28"/>
    </row>
    <row r="95" spans="4:10" ht="24" customHeight="1" x14ac:dyDescent="0.2">
      <c r="D95" s="13"/>
      <c r="E95" s="13"/>
      <c r="G95" s="27"/>
      <c r="H95" s="36"/>
      <c r="I95" s="36"/>
      <c r="J95" s="36"/>
    </row>
    <row r="96" spans="4:10" ht="15" customHeight="1" x14ac:dyDescent="0.2">
      <c r="F96" s="13"/>
      <c r="G96" s="27"/>
      <c r="H96" s="36"/>
      <c r="I96" s="36"/>
      <c r="J96" s="36"/>
    </row>
    <row r="97" spans="1:10" ht="11.25" customHeight="1" x14ac:dyDescent="0.2">
      <c r="G97" s="32"/>
      <c r="H97" s="33"/>
      <c r="I97" s="33"/>
      <c r="J97" s="33"/>
    </row>
    <row r="98" spans="1:10" x14ac:dyDescent="0.2">
      <c r="G98" s="27"/>
      <c r="H98" s="28"/>
      <c r="I98" s="28"/>
      <c r="J98" s="28"/>
    </row>
    <row r="99" spans="1:10" ht="13.5" customHeight="1" x14ac:dyDescent="0.2">
      <c r="D99" s="13"/>
      <c r="E99" s="13"/>
      <c r="G99" s="27"/>
      <c r="H99" s="37"/>
      <c r="I99" s="37"/>
      <c r="J99" s="37"/>
    </row>
    <row r="100" spans="1:10" ht="12.75" customHeight="1" x14ac:dyDescent="0.2">
      <c r="F100" s="13"/>
      <c r="G100" s="27"/>
      <c r="H100" s="14"/>
      <c r="I100" s="14"/>
      <c r="J100" s="14"/>
    </row>
    <row r="101" spans="1:10" ht="12.75" customHeight="1" x14ac:dyDescent="0.2">
      <c r="F101" s="13"/>
      <c r="G101" s="19"/>
      <c r="H101" s="20"/>
      <c r="I101" s="20"/>
      <c r="J101" s="20"/>
    </row>
    <row r="102" spans="1:10" x14ac:dyDescent="0.2">
      <c r="G102" s="11"/>
      <c r="H102" s="12"/>
      <c r="I102" s="12"/>
      <c r="J102" s="12"/>
    </row>
    <row r="103" spans="1:10" x14ac:dyDescent="0.2">
      <c r="F103" s="13"/>
      <c r="G103" s="11"/>
      <c r="H103" s="34"/>
      <c r="I103" s="34"/>
      <c r="J103" s="34"/>
    </row>
    <row r="104" spans="1:10" x14ac:dyDescent="0.2">
      <c r="G104" s="32"/>
      <c r="H104" s="33"/>
      <c r="I104" s="33"/>
      <c r="J104" s="33"/>
    </row>
    <row r="105" spans="1:10" x14ac:dyDescent="0.2">
      <c r="G105" s="27"/>
      <c r="H105" s="28"/>
      <c r="I105" s="28"/>
      <c r="J105" s="28"/>
    </row>
    <row r="106" spans="1:10" x14ac:dyDescent="0.2">
      <c r="G106" s="11"/>
      <c r="H106" s="12"/>
      <c r="I106" s="12"/>
      <c r="J106" s="12"/>
    </row>
    <row r="107" spans="1:10" ht="19.5" customHeight="1" x14ac:dyDescent="0.2">
      <c r="A107" s="38"/>
      <c r="B107" s="38"/>
      <c r="C107" s="38"/>
      <c r="D107" s="5"/>
      <c r="E107" s="5"/>
      <c r="F107" s="5"/>
      <c r="G107" s="5"/>
      <c r="H107" s="23"/>
      <c r="I107" s="23"/>
      <c r="J107" s="23"/>
    </row>
    <row r="108" spans="1:10" ht="15" customHeight="1" x14ac:dyDescent="0.2">
      <c r="A108" s="13"/>
      <c r="B108" s="13"/>
      <c r="C108" s="13"/>
      <c r="G108" s="25"/>
      <c r="H108" s="23"/>
      <c r="I108" s="23"/>
      <c r="J108" s="23"/>
    </row>
    <row r="109" spans="1:10" x14ac:dyDescent="0.2">
      <c r="A109" s="13"/>
      <c r="B109" s="13"/>
      <c r="C109" s="13"/>
      <c r="D109" s="13"/>
      <c r="E109" s="13"/>
      <c r="G109" s="25"/>
      <c r="H109" s="14"/>
      <c r="I109" s="14"/>
      <c r="J109" s="14"/>
    </row>
    <row r="110" spans="1:10" x14ac:dyDescent="0.2">
      <c r="F110" s="13"/>
      <c r="G110" s="11"/>
      <c r="H110" s="23"/>
      <c r="I110" s="23"/>
      <c r="J110" s="23"/>
    </row>
    <row r="111" spans="1:10" x14ac:dyDescent="0.2">
      <c r="G111" s="15"/>
      <c r="H111" s="16"/>
      <c r="I111" s="16"/>
      <c r="J111" s="16"/>
    </row>
    <row r="112" spans="1:10" x14ac:dyDescent="0.2">
      <c r="D112" s="13"/>
      <c r="E112" s="13"/>
      <c r="G112" s="11"/>
      <c r="H112" s="14"/>
      <c r="I112" s="14"/>
      <c r="J112" s="14"/>
    </row>
    <row r="113" spans="1:10" x14ac:dyDescent="0.2">
      <c r="F113" s="13"/>
      <c r="G113" s="11"/>
      <c r="H113" s="14"/>
      <c r="I113" s="14"/>
      <c r="J113" s="14"/>
    </row>
    <row r="114" spans="1:10" x14ac:dyDescent="0.2">
      <c r="G114" s="19"/>
      <c r="H114" s="20"/>
      <c r="I114" s="20"/>
      <c r="J114" s="20"/>
    </row>
    <row r="115" spans="1:10" ht="22.5" customHeight="1" x14ac:dyDescent="0.2">
      <c r="F115" s="13"/>
      <c r="G115" s="11"/>
      <c r="H115" s="21"/>
      <c r="I115" s="21"/>
      <c r="J115" s="21"/>
    </row>
    <row r="116" spans="1:10" x14ac:dyDescent="0.2">
      <c r="G116" s="11"/>
      <c r="H116" s="20"/>
      <c r="I116" s="20"/>
      <c r="J116" s="20"/>
    </row>
    <row r="117" spans="1:10" x14ac:dyDescent="0.2">
      <c r="D117" s="13"/>
      <c r="E117" s="13"/>
      <c r="G117" s="17"/>
      <c r="H117" s="23"/>
      <c r="I117" s="23"/>
      <c r="J117" s="23"/>
    </row>
    <row r="118" spans="1:10" x14ac:dyDescent="0.2">
      <c r="F118" s="13"/>
      <c r="G118" s="17"/>
      <c r="H118" s="24"/>
      <c r="I118" s="24"/>
      <c r="J118" s="24"/>
    </row>
    <row r="119" spans="1:10" x14ac:dyDescent="0.2">
      <c r="G119" s="19"/>
      <c r="H119" s="16"/>
      <c r="I119" s="16"/>
      <c r="J119" s="16"/>
    </row>
    <row r="120" spans="1:10" ht="13.5" customHeight="1" x14ac:dyDescent="0.2">
      <c r="A120" s="13"/>
      <c r="B120" s="13"/>
      <c r="C120" s="13"/>
      <c r="G120" s="25"/>
      <c r="H120" s="23"/>
      <c r="I120" s="23"/>
      <c r="J120" s="23"/>
    </row>
    <row r="121" spans="1:10" ht="13.5" customHeight="1" x14ac:dyDescent="0.2">
      <c r="D121" s="13"/>
      <c r="E121" s="13"/>
      <c r="G121" s="11"/>
      <c r="H121" s="23"/>
      <c r="I121" s="23"/>
      <c r="J121" s="23"/>
    </row>
    <row r="122" spans="1:10" ht="13.5" customHeight="1" x14ac:dyDescent="0.2">
      <c r="F122" s="13"/>
      <c r="G122" s="11"/>
      <c r="H122" s="14"/>
      <c r="I122" s="14"/>
      <c r="J122" s="14"/>
    </row>
    <row r="123" spans="1:10" x14ac:dyDescent="0.2">
      <c r="F123" s="13"/>
      <c r="G123" s="19"/>
      <c r="H123" s="16"/>
      <c r="I123" s="16"/>
      <c r="J123" s="16"/>
    </row>
    <row r="124" spans="1:10" x14ac:dyDescent="0.2">
      <c r="F124" s="13"/>
      <c r="G124" s="11"/>
      <c r="H124" s="14"/>
      <c r="I124" s="14"/>
      <c r="J124" s="14"/>
    </row>
    <row r="125" spans="1:10" x14ac:dyDescent="0.2">
      <c r="G125" s="32"/>
      <c r="H125" s="33"/>
      <c r="I125" s="33"/>
      <c r="J125" s="33"/>
    </row>
    <row r="126" spans="1:10" x14ac:dyDescent="0.2">
      <c r="F126" s="13"/>
      <c r="G126" s="17"/>
      <c r="H126" s="34"/>
      <c r="I126" s="34"/>
      <c r="J126" s="34"/>
    </row>
    <row r="127" spans="1:10" x14ac:dyDescent="0.2">
      <c r="F127" s="13"/>
      <c r="G127" s="19"/>
      <c r="H127" s="20"/>
      <c r="I127" s="20"/>
      <c r="J127" s="20"/>
    </row>
    <row r="128" spans="1:10" x14ac:dyDescent="0.2">
      <c r="G128" s="32"/>
      <c r="H128" s="39"/>
      <c r="I128" s="39"/>
      <c r="J128" s="39"/>
    </row>
    <row r="129" spans="1:10" x14ac:dyDescent="0.2">
      <c r="D129" s="13"/>
      <c r="E129" s="13"/>
      <c r="G129" s="27"/>
      <c r="H129" s="37"/>
      <c r="I129" s="37"/>
      <c r="J129" s="37"/>
    </row>
    <row r="130" spans="1:10" x14ac:dyDescent="0.2">
      <c r="F130" s="13"/>
      <c r="G130" s="27"/>
      <c r="H130" s="14"/>
      <c r="I130" s="14"/>
      <c r="J130" s="14"/>
    </row>
    <row r="131" spans="1:10" x14ac:dyDescent="0.2">
      <c r="F131" s="13"/>
      <c r="G131" s="19"/>
      <c r="H131" s="20"/>
      <c r="I131" s="20"/>
      <c r="J131" s="20"/>
    </row>
    <row r="132" spans="1:10" x14ac:dyDescent="0.2">
      <c r="F132" s="13"/>
      <c r="G132" s="19"/>
      <c r="H132" s="20"/>
      <c r="I132" s="20"/>
      <c r="J132" s="20"/>
    </row>
    <row r="133" spans="1:10" x14ac:dyDescent="0.2">
      <c r="G133" s="11"/>
      <c r="H133" s="12"/>
      <c r="I133" s="12"/>
      <c r="J133" s="12"/>
    </row>
    <row r="134" spans="1:10" s="40" customFormat="1" ht="18" customHeight="1" x14ac:dyDescent="0.25">
      <c r="A134" s="147"/>
      <c r="B134" s="147"/>
      <c r="C134" s="147"/>
      <c r="D134" s="148"/>
      <c r="E134" s="148"/>
      <c r="F134" s="148"/>
      <c r="G134" s="148"/>
      <c r="H134" s="148"/>
      <c r="I134" s="45"/>
      <c r="J134" s="45"/>
    </row>
    <row r="135" spans="1:10" ht="28.5" customHeight="1" x14ac:dyDescent="0.2">
      <c r="A135" s="29"/>
      <c r="B135" s="29"/>
      <c r="C135" s="29"/>
      <c r="D135" s="29"/>
      <c r="E135" s="29"/>
      <c r="F135" s="29"/>
      <c r="G135" s="30"/>
      <c r="H135" s="31"/>
      <c r="I135" s="73"/>
      <c r="J135" s="73"/>
    </row>
    <row r="137" spans="1:10" ht="15.75" x14ac:dyDescent="0.2">
      <c r="A137" s="42"/>
      <c r="B137" s="42"/>
      <c r="C137" s="42"/>
      <c r="D137" s="13"/>
      <c r="E137" s="13"/>
      <c r="F137" s="13"/>
      <c r="G137" s="43"/>
      <c r="H137" s="4"/>
      <c r="I137" s="4"/>
      <c r="J137" s="4"/>
    </row>
    <row r="138" spans="1:10" x14ac:dyDescent="0.2">
      <c r="A138" s="13"/>
      <c r="B138" s="13"/>
      <c r="C138" s="13"/>
      <c r="D138" s="13"/>
      <c r="E138" s="13"/>
      <c r="F138" s="13"/>
      <c r="G138" s="43"/>
      <c r="H138" s="4"/>
      <c r="I138" s="4"/>
      <c r="J138" s="4"/>
    </row>
    <row r="139" spans="1:10" ht="17.25" customHeight="1" x14ac:dyDescent="0.2">
      <c r="A139" s="13"/>
      <c r="B139" s="13"/>
      <c r="C139" s="13"/>
      <c r="D139" s="13"/>
      <c r="E139" s="13"/>
      <c r="F139" s="13"/>
      <c r="G139" s="43"/>
      <c r="H139" s="4"/>
      <c r="I139" s="4"/>
      <c r="J139" s="4"/>
    </row>
    <row r="140" spans="1:10" ht="13.5" customHeight="1" x14ac:dyDescent="0.2">
      <c r="A140" s="13"/>
      <c r="B140" s="13"/>
      <c r="C140" s="13"/>
      <c r="D140" s="13"/>
      <c r="E140" s="13"/>
      <c r="F140" s="13"/>
      <c r="G140" s="43"/>
      <c r="H140" s="4"/>
      <c r="I140" s="4"/>
      <c r="J140" s="4"/>
    </row>
    <row r="141" spans="1:10" x14ac:dyDescent="0.2">
      <c r="A141" s="13"/>
      <c r="B141" s="13"/>
      <c r="C141" s="13"/>
      <c r="D141" s="13"/>
      <c r="E141" s="13"/>
      <c r="F141" s="13"/>
      <c r="G141" s="43"/>
      <c r="H141" s="4"/>
      <c r="I141" s="4"/>
      <c r="J141" s="4"/>
    </row>
    <row r="142" spans="1:10" x14ac:dyDescent="0.2">
      <c r="A142" s="13"/>
      <c r="B142" s="13"/>
      <c r="C142" s="13"/>
      <c r="D142" s="13"/>
      <c r="E142" s="13"/>
      <c r="F142" s="13"/>
    </row>
    <row r="143" spans="1:10" x14ac:dyDescent="0.2">
      <c r="A143" s="13"/>
      <c r="B143" s="13"/>
      <c r="C143" s="13"/>
      <c r="D143" s="13"/>
      <c r="E143" s="13"/>
      <c r="F143" s="13"/>
      <c r="G143" s="43"/>
      <c r="H143" s="4"/>
      <c r="I143" s="4"/>
      <c r="J143" s="4"/>
    </row>
    <row r="144" spans="1:10" x14ac:dyDescent="0.2">
      <c r="A144" s="13"/>
      <c r="B144" s="13"/>
      <c r="C144" s="13"/>
      <c r="D144" s="13"/>
      <c r="E144" s="13"/>
      <c r="F144" s="13"/>
      <c r="G144" s="43"/>
      <c r="H144" s="44"/>
      <c r="I144" s="44"/>
      <c r="J144" s="44"/>
    </row>
    <row r="145" spans="1:10" x14ac:dyDescent="0.2">
      <c r="A145" s="13"/>
      <c r="B145" s="13"/>
      <c r="C145" s="13"/>
      <c r="D145" s="13"/>
      <c r="E145" s="13"/>
      <c r="F145" s="13"/>
      <c r="G145" s="43"/>
      <c r="H145" s="4"/>
      <c r="I145" s="4"/>
      <c r="J145" s="4"/>
    </row>
    <row r="146" spans="1:10" ht="22.5" customHeight="1" x14ac:dyDescent="0.2">
      <c r="A146" s="13"/>
      <c r="B146" s="13"/>
      <c r="C146" s="13"/>
      <c r="D146" s="13"/>
      <c r="E146" s="13"/>
      <c r="F146" s="13"/>
      <c r="G146" s="43"/>
      <c r="H146" s="21"/>
      <c r="I146" s="21"/>
      <c r="J146" s="21"/>
    </row>
    <row r="147" spans="1:10" ht="22.5" customHeight="1" x14ac:dyDescent="0.2">
      <c r="G147" s="19"/>
      <c r="H147" s="22"/>
      <c r="I147" s="22"/>
      <c r="J147" s="22"/>
    </row>
  </sheetData>
  <mergeCells count="6">
    <mergeCell ref="A3:M3"/>
    <mergeCell ref="D21:M21"/>
    <mergeCell ref="H6:J6"/>
    <mergeCell ref="A134:H134"/>
    <mergeCell ref="D5:M5"/>
    <mergeCell ref="D6:E6"/>
  </mergeCells>
  <phoneticPr fontId="0" type="noConversion"/>
  <printOptions horizontalCentered="1"/>
  <pageMargins left="3.937007874015748E-2" right="3.937007874015748E-2" top="0.74803149606299213" bottom="0.74803149606299213" header="0.31496062992125984" footer="0.31496062992125984"/>
  <pageSetup paperSize="9" scale="88" firstPageNumber="2" orientation="landscape" useFirstPageNumber="1" horizontalDpi="4294967295" verticalDpi="4294967295" r:id="rId1"/>
  <headerFooter alignWithMargins="0">
    <oddFooter>&amp;R&amp;P</oddFooter>
  </headerFooter>
  <rowBreaks count="2" manualBreakCount="2">
    <brk id="68" max="9" man="1"/>
    <brk id="132" max="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461"/>
  <sheetViews>
    <sheetView tabSelected="1" topLeftCell="A56" zoomScaleNormal="100" workbookViewId="0">
      <selection activeCell="D91" sqref="D91"/>
    </sheetView>
  </sheetViews>
  <sheetFormatPr defaultColWidth="11.42578125" defaultRowHeight="12.75" x14ac:dyDescent="0.2"/>
  <cols>
    <col min="1" max="1" width="11.42578125" style="48" bestFit="1" customWidth="1"/>
    <col min="2" max="2" width="33" style="50" customWidth="1"/>
    <col min="3" max="3" width="14.42578125" style="50" customWidth="1"/>
    <col min="4" max="4" width="14.28515625" style="2" customWidth="1"/>
    <col min="5" max="5" width="15.85546875" style="2" customWidth="1"/>
    <col min="6" max="6" width="17.7109375" style="2" customWidth="1"/>
    <col min="7" max="8" width="16.42578125" style="2" customWidth="1"/>
    <col min="9" max="9" width="14.140625" style="2" bestFit="1" customWidth="1"/>
    <col min="10" max="10" width="13.140625" style="2" customWidth="1"/>
    <col min="11" max="11" width="12.7109375" style="2" customWidth="1"/>
    <col min="12" max="12" width="12.5703125" style="2" customWidth="1"/>
    <col min="13" max="13" width="15.28515625" style="2" customWidth="1"/>
    <col min="14" max="14" width="14.28515625" style="2" customWidth="1"/>
    <col min="15" max="15" width="14.42578125" style="2" customWidth="1"/>
    <col min="16" max="16384" width="11.42578125" style="3"/>
  </cols>
  <sheetData>
    <row r="1" spans="1:15" ht="17.25" customHeight="1" x14ac:dyDescent="0.2">
      <c r="N1" s="2" t="s">
        <v>114</v>
      </c>
      <c r="O1" s="68" t="s">
        <v>0</v>
      </c>
    </row>
    <row r="2" spans="1:15" s="4" customFormat="1" ht="15" x14ac:dyDescent="0.25">
      <c r="A2" s="160" t="s">
        <v>112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</row>
    <row r="3" spans="1:15" ht="14.25" x14ac:dyDescent="0.2">
      <c r="A3" s="128"/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</row>
    <row r="4" spans="1:15" s="4" customFormat="1" ht="15" x14ac:dyDescent="0.25">
      <c r="A4" s="55" t="s">
        <v>87</v>
      </c>
      <c r="B4" s="56"/>
      <c r="C4" s="56"/>
      <c r="D4" s="56"/>
      <c r="E4" s="56"/>
      <c r="F4" s="57"/>
      <c r="G4" s="96"/>
      <c r="H4" s="54"/>
      <c r="I4" s="54"/>
      <c r="J4" s="54"/>
      <c r="K4" s="54"/>
      <c r="L4" s="54"/>
      <c r="M4" s="54"/>
      <c r="N4" s="54"/>
      <c r="O4" s="54"/>
    </row>
    <row r="5" spans="1:15" s="4" customFormat="1" ht="12.75" customHeight="1" x14ac:dyDescent="0.2">
      <c r="A5" s="58" t="s">
        <v>23</v>
      </c>
      <c r="B5" s="54"/>
      <c r="C5" s="54"/>
      <c r="D5" s="54"/>
      <c r="E5" s="54"/>
      <c r="F5" s="59"/>
      <c r="G5" s="59"/>
      <c r="H5" s="54"/>
      <c r="I5" s="54"/>
      <c r="J5" s="54"/>
      <c r="K5" s="54"/>
      <c r="L5" s="54"/>
      <c r="M5" s="54"/>
      <c r="N5" s="54"/>
      <c r="O5" s="54"/>
    </row>
    <row r="6" spans="1:15" s="4" customFormat="1" ht="15" x14ac:dyDescent="0.25">
      <c r="A6" s="60"/>
      <c r="B6" s="54"/>
      <c r="C6" s="54"/>
      <c r="D6" s="54"/>
      <c r="E6" s="54"/>
      <c r="F6" s="59"/>
      <c r="G6" s="59"/>
      <c r="H6" s="54"/>
      <c r="I6" s="54"/>
      <c r="J6" s="54"/>
      <c r="K6" s="54"/>
      <c r="L6" s="54"/>
      <c r="M6" s="54"/>
      <c r="N6" s="54"/>
      <c r="O6" s="54"/>
    </row>
    <row r="7" spans="1:15" ht="14.25" x14ac:dyDescent="0.2">
      <c r="A7" s="61"/>
      <c r="B7" s="61"/>
      <c r="C7" s="61"/>
      <c r="D7" s="61"/>
      <c r="E7" s="61"/>
      <c r="F7" s="62"/>
      <c r="G7" s="62"/>
      <c r="H7" s="61"/>
      <c r="I7" s="61"/>
      <c r="J7" s="61"/>
      <c r="K7" s="61"/>
      <c r="L7" s="61"/>
      <c r="M7" s="61"/>
      <c r="N7" s="61"/>
      <c r="O7" s="61"/>
    </row>
    <row r="8" spans="1:15" ht="15" x14ac:dyDescent="0.25">
      <c r="A8" s="63"/>
      <c r="B8" s="63"/>
      <c r="C8" s="63"/>
      <c r="D8" s="63"/>
      <c r="E8" s="63"/>
      <c r="F8" s="64"/>
      <c r="G8" s="64" t="s">
        <v>24</v>
      </c>
      <c r="H8" s="64"/>
      <c r="I8" s="64"/>
      <c r="J8" s="64"/>
      <c r="K8" s="64"/>
      <c r="L8" s="64"/>
      <c r="M8" s="64"/>
      <c r="N8" s="64"/>
      <c r="O8" s="64"/>
    </row>
    <row r="9" spans="1:15" s="4" customFormat="1" ht="120" x14ac:dyDescent="0.2">
      <c r="A9" s="97" t="s">
        <v>25</v>
      </c>
      <c r="B9" s="97" t="s">
        <v>26</v>
      </c>
      <c r="C9" s="97" t="s">
        <v>115</v>
      </c>
      <c r="D9" s="127" t="s">
        <v>116</v>
      </c>
      <c r="E9" s="127"/>
      <c r="F9" s="156" t="s">
        <v>4</v>
      </c>
      <c r="G9" s="156"/>
      <c r="H9" s="127" t="s">
        <v>5</v>
      </c>
      <c r="I9" s="127" t="s">
        <v>6</v>
      </c>
      <c r="J9" s="157" t="s">
        <v>7</v>
      </c>
      <c r="K9" s="158"/>
      <c r="L9" s="159"/>
      <c r="M9" s="127" t="s">
        <v>27</v>
      </c>
      <c r="N9" s="127" t="s">
        <v>28</v>
      </c>
      <c r="O9" s="127" t="s">
        <v>90</v>
      </c>
    </row>
    <row r="10" spans="1:15" s="4" customFormat="1" ht="76.5" x14ac:dyDescent="0.2">
      <c r="A10" s="97"/>
      <c r="B10" s="97"/>
      <c r="C10" s="97"/>
      <c r="D10" s="127"/>
      <c r="E10" s="127"/>
      <c r="F10" s="127" t="s">
        <v>10</v>
      </c>
      <c r="G10" s="127" t="s">
        <v>11</v>
      </c>
      <c r="H10" s="127"/>
      <c r="I10" s="127"/>
      <c r="J10" s="127" t="s">
        <v>12</v>
      </c>
      <c r="K10" s="109" t="s">
        <v>13</v>
      </c>
      <c r="L10" s="127" t="s">
        <v>14</v>
      </c>
      <c r="M10" s="127"/>
      <c r="N10" s="127"/>
      <c r="O10" s="127"/>
    </row>
    <row r="11" spans="1:15" s="4" customFormat="1" ht="15" x14ac:dyDescent="0.2">
      <c r="A11" s="97"/>
      <c r="B11" s="97"/>
      <c r="C11" s="97"/>
      <c r="D11" s="127"/>
      <c r="E11" s="127"/>
      <c r="F11" s="127" t="s">
        <v>15</v>
      </c>
      <c r="G11" s="127"/>
      <c r="H11" s="127" t="s">
        <v>16</v>
      </c>
      <c r="I11" s="127" t="s">
        <v>17</v>
      </c>
      <c r="J11" s="127" t="s">
        <v>18</v>
      </c>
      <c r="K11" s="109"/>
      <c r="L11" s="127" t="s">
        <v>19</v>
      </c>
      <c r="M11" s="127" t="s">
        <v>20</v>
      </c>
      <c r="N11" s="127" t="s">
        <v>21</v>
      </c>
      <c r="O11" s="127"/>
    </row>
    <row r="12" spans="1:15" s="4" customFormat="1" ht="15.75" customHeight="1" x14ac:dyDescent="0.2">
      <c r="A12" s="98">
        <v>31</v>
      </c>
      <c r="B12" s="108" t="s">
        <v>29</v>
      </c>
      <c r="C12" s="106">
        <f>SUM(C13:C23)</f>
        <v>4684000</v>
      </c>
      <c r="D12" s="106">
        <f>SUM(D13:D23)</f>
        <v>5098500</v>
      </c>
      <c r="E12" s="106">
        <f t="shared" ref="E12:O12" si="0">SUM(E13:E23)</f>
        <v>0</v>
      </c>
      <c r="F12" s="106">
        <f t="shared" si="0"/>
        <v>0</v>
      </c>
      <c r="G12" s="106">
        <f t="shared" si="0"/>
        <v>50500</v>
      </c>
      <c r="H12" s="106">
        <f t="shared" si="0"/>
        <v>0</v>
      </c>
      <c r="I12" s="106">
        <f t="shared" si="0"/>
        <v>0</v>
      </c>
      <c r="J12" s="106">
        <f t="shared" si="0"/>
        <v>63000</v>
      </c>
      <c r="K12" s="106">
        <f t="shared" si="0"/>
        <v>4980000</v>
      </c>
      <c r="L12" s="106">
        <f t="shared" si="0"/>
        <v>5000</v>
      </c>
      <c r="M12" s="106">
        <f t="shared" si="0"/>
        <v>0</v>
      </c>
      <c r="N12" s="106">
        <f t="shared" si="0"/>
        <v>0</v>
      </c>
      <c r="O12" s="106">
        <f t="shared" si="0"/>
        <v>0</v>
      </c>
    </row>
    <row r="13" spans="1:15" ht="15.75" customHeight="1" x14ac:dyDescent="0.2">
      <c r="A13" s="99">
        <v>31111</v>
      </c>
      <c r="B13" s="100" t="s">
        <v>30</v>
      </c>
      <c r="C13" s="118">
        <v>3734000</v>
      </c>
      <c r="D13" s="107">
        <f>SUM(F13:O13)</f>
        <v>4145000</v>
      </c>
      <c r="E13" s="107"/>
      <c r="F13" s="107"/>
      <c r="G13" s="107">
        <v>40000</v>
      </c>
      <c r="H13" s="107"/>
      <c r="I13" s="107"/>
      <c r="J13" s="107"/>
      <c r="K13" s="107">
        <v>4100000</v>
      </c>
      <c r="L13" s="107">
        <v>5000</v>
      </c>
      <c r="M13" s="107"/>
      <c r="N13" s="107"/>
      <c r="O13" s="107"/>
    </row>
    <row r="14" spans="1:15" ht="15.75" customHeight="1" x14ac:dyDescent="0.2">
      <c r="A14" s="99">
        <v>31113</v>
      </c>
      <c r="B14" s="100" t="s">
        <v>105</v>
      </c>
      <c r="C14" s="118">
        <v>80000</v>
      </c>
      <c r="D14" s="107">
        <f>SUM(F14:O14)</f>
        <v>50000</v>
      </c>
      <c r="E14" s="107"/>
      <c r="F14" s="107"/>
      <c r="G14" s="107"/>
      <c r="H14" s="107"/>
      <c r="I14" s="107"/>
      <c r="J14" s="107">
        <v>50000</v>
      </c>
      <c r="K14" s="107"/>
      <c r="L14" s="107"/>
      <c r="M14" s="107"/>
      <c r="N14" s="107"/>
      <c r="O14" s="107"/>
    </row>
    <row r="15" spans="1:15" ht="15.75" customHeight="1" x14ac:dyDescent="0.2">
      <c r="A15" s="99">
        <v>31212</v>
      </c>
      <c r="B15" s="101" t="s">
        <v>31</v>
      </c>
      <c r="C15" s="118">
        <v>31500</v>
      </c>
      <c r="D15" s="107">
        <f t="shared" ref="D15:D23" si="1">SUM(F15:O15)</f>
        <v>51500</v>
      </c>
      <c r="E15" s="107"/>
      <c r="F15" s="107"/>
      <c r="G15" s="107">
        <v>1500</v>
      </c>
      <c r="H15" s="107"/>
      <c r="I15" s="107"/>
      <c r="J15" s="107"/>
      <c r="K15" s="107">
        <v>50000</v>
      </c>
      <c r="L15" s="107"/>
      <c r="M15" s="107"/>
      <c r="N15" s="107"/>
      <c r="O15" s="107"/>
    </row>
    <row r="16" spans="1:15" ht="15.75" customHeight="1" x14ac:dyDescent="0.2">
      <c r="A16" s="99">
        <v>31213</v>
      </c>
      <c r="B16" s="101" t="s">
        <v>32</v>
      </c>
      <c r="C16" s="118">
        <v>15000</v>
      </c>
      <c r="D16" s="107">
        <f t="shared" si="1"/>
        <v>20000</v>
      </c>
      <c r="E16" s="107"/>
      <c r="F16" s="107"/>
      <c r="G16" s="107"/>
      <c r="H16" s="107"/>
      <c r="I16" s="107"/>
      <c r="J16" s="107"/>
      <c r="K16" s="107">
        <v>20000</v>
      </c>
      <c r="L16" s="107"/>
      <c r="M16" s="107"/>
      <c r="N16" s="107"/>
      <c r="O16" s="107"/>
    </row>
    <row r="17" spans="1:15" ht="15.75" customHeight="1" x14ac:dyDescent="0.2">
      <c r="A17" s="99">
        <v>31214</v>
      </c>
      <c r="B17" s="101" t="s">
        <v>33</v>
      </c>
      <c r="C17" s="118">
        <v>0</v>
      </c>
      <c r="D17" s="107">
        <f t="shared" si="1"/>
        <v>0</v>
      </c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</row>
    <row r="18" spans="1:15" ht="15.75" customHeight="1" x14ac:dyDescent="0.2">
      <c r="A18" s="99">
        <v>31215</v>
      </c>
      <c r="B18" s="101" t="s">
        <v>34</v>
      </c>
      <c r="C18" s="118">
        <v>20000</v>
      </c>
      <c r="D18" s="107">
        <f t="shared" si="1"/>
        <v>20000</v>
      </c>
      <c r="E18" s="107"/>
      <c r="F18" s="107"/>
      <c r="G18" s="107"/>
      <c r="H18" s="107"/>
      <c r="I18" s="107"/>
      <c r="J18" s="107"/>
      <c r="K18" s="107">
        <v>20000</v>
      </c>
      <c r="L18" s="107"/>
      <c r="M18" s="107"/>
      <c r="N18" s="107"/>
      <c r="O18" s="107"/>
    </row>
    <row r="19" spans="1:15" ht="15.75" customHeight="1" x14ac:dyDescent="0.2">
      <c r="A19" s="99">
        <v>31216</v>
      </c>
      <c r="B19" s="101" t="s">
        <v>35</v>
      </c>
      <c r="C19" s="118">
        <v>61500</v>
      </c>
      <c r="D19" s="107">
        <f t="shared" si="1"/>
        <v>68000</v>
      </c>
      <c r="E19" s="107"/>
      <c r="F19" s="107"/>
      <c r="G19" s="107">
        <v>3000</v>
      </c>
      <c r="H19" s="107"/>
      <c r="I19" s="107"/>
      <c r="J19" s="107"/>
      <c r="K19" s="107">
        <v>65000</v>
      </c>
      <c r="L19" s="107"/>
      <c r="M19" s="107"/>
      <c r="N19" s="107"/>
      <c r="O19" s="107"/>
    </row>
    <row r="20" spans="1:15" ht="15.75" customHeight="1" x14ac:dyDescent="0.2">
      <c r="A20" s="99">
        <v>31219</v>
      </c>
      <c r="B20" s="101" t="s">
        <v>36</v>
      </c>
      <c r="C20" s="118">
        <v>21000</v>
      </c>
      <c r="D20" s="107">
        <f t="shared" si="1"/>
        <v>26000</v>
      </c>
      <c r="E20" s="107"/>
      <c r="F20" s="107"/>
      <c r="G20" s="107">
        <v>1000</v>
      </c>
      <c r="H20" s="107"/>
      <c r="I20" s="107"/>
      <c r="J20" s="107"/>
      <c r="K20" s="107">
        <v>25000</v>
      </c>
      <c r="L20" s="107"/>
      <c r="M20" s="107"/>
      <c r="N20" s="107"/>
      <c r="O20" s="107"/>
    </row>
    <row r="21" spans="1:15" ht="15.75" customHeight="1" x14ac:dyDescent="0.2">
      <c r="A21" s="99">
        <v>31321</v>
      </c>
      <c r="B21" s="100" t="s">
        <v>37</v>
      </c>
      <c r="C21" s="118">
        <v>718000</v>
      </c>
      <c r="D21" s="107">
        <f t="shared" si="1"/>
        <v>715000</v>
      </c>
      <c r="E21" s="107"/>
      <c r="F21" s="107"/>
      <c r="G21" s="107">
        <v>5000</v>
      </c>
      <c r="H21" s="107"/>
      <c r="I21" s="107"/>
      <c r="J21" s="107">
        <v>10000</v>
      </c>
      <c r="K21" s="107">
        <v>700000</v>
      </c>
      <c r="L21" s="107"/>
      <c r="M21" s="107"/>
      <c r="N21" s="107"/>
      <c r="O21" s="107"/>
    </row>
    <row r="22" spans="1:15" ht="15.75" customHeight="1" x14ac:dyDescent="0.2">
      <c r="A22" s="99">
        <v>31322</v>
      </c>
      <c r="B22" s="101" t="s">
        <v>38</v>
      </c>
      <c r="C22" s="118">
        <v>1000</v>
      </c>
      <c r="D22" s="107">
        <f t="shared" si="1"/>
        <v>1000</v>
      </c>
      <c r="E22" s="107"/>
      <c r="F22" s="107"/>
      <c r="G22" s="107"/>
      <c r="H22" s="107"/>
      <c r="I22" s="107"/>
      <c r="J22" s="107">
        <v>1000</v>
      </c>
      <c r="K22" s="107"/>
      <c r="L22" s="107"/>
      <c r="M22" s="107"/>
      <c r="N22" s="107"/>
      <c r="O22" s="107"/>
    </row>
    <row r="23" spans="1:15" ht="15.75" customHeight="1" x14ac:dyDescent="0.2">
      <c r="A23" s="99">
        <v>31332</v>
      </c>
      <c r="B23" s="101" t="s">
        <v>39</v>
      </c>
      <c r="C23" s="118">
        <v>2000</v>
      </c>
      <c r="D23" s="107">
        <f t="shared" si="1"/>
        <v>2000</v>
      </c>
      <c r="E23" s="107"/>
      <c r="F23" s="107"/>
      <c r="G23" s="107"/>
      <c r="H23" s="107"/>
      <c r="I23" s="107"/>
      <c r="J23" s="107">
        <v>2000</v>
      </c>
      <c r="K23" s="107"/>
      <c r="L23" s="107"/>
      <c r="M23" s="107"/>
      <c r="N23" s="107"/>
      <c r="O23" s="107"/>
    </row>
    <row r="24" spans="1:15" s="4" customFormat="1" ht="15.75" customHeight="1" x14ac:dyDescent="0.2">
      <c r="A24" s="98">
        <v>32</v>
      </c>
      <c r="B24" s="108" t="s">
        <v>40</v>
      </c>
      <c r="C24" s="106">
        <f t="shared" ref="C24:O24" si="2">SUM(C25:C64)</f>
        <v>1251427</v>
      </c>
      <c r="D24" s="106">
        <f>SUM(D25:D74)</f>
        <v>1298277</v>
      </c>
      <c r="E24" s="106">
        <f t="shared" ref="E24:O24" si="3">SUM(E25:E74)</f>
        <v>0</v>
      </c>
      <c r="F24" s="106">
        <f t="shared" si="3"/>
        <v>252177</v>
      </c>
      <c r="G24" s="106">
        <f t="shared" si="3"/>
        <v>104100</v>
      </c>
      <c r="H24" s="106">
        <f t="shared" si="3"/>
        <v>37000</v>
      </c>
      <c r="I24" s="106">
        <f t="shared" si="3"/>
        <v>280000</v>
      </c>
      <c r="J24" s="106">
        <f t="shared" si="3"/>
        <v>48000</v>
      </c>
      <c r="K24" s="106">
        <f t="shared" si="3"/>
        <v>262000</v>
      </c>
      <c r="L24" s="106">
        <f t="shared" si="3"/>
        <v>26000</v>
      </c>
      <c r="M24" s="106">
        <f t="shared" si="3"/>
        <v>7000</v>
      </c>
      <c r="N24" s="106">
        <f t="shared" si="3"/>
        <v>0</v>
      </c>
      <c r="O24" s="106">
        <f t="shared" si="3"/>
        <v>282000</v>
      </c>
    </row>
    <row r="25" spans="1:15" s="4" customFormat="1" ht="15.75" customHeight="1" x14ac:dyDescent="0.2">
      <c r="A25" s="99">
        <v>32119</v>
      </c>
      <c r="B25" s="100" t="s">
        <v>41</v>
      </c>
      <c r="C25" s="107">
        <v>195627</v>
      </c>
      <c r="D25" s="107">
        <f>SUM(F25:O25)</f>
        <v>196577</v>
      </c>
      <c r="E25" s="107"/>
      <c r="F25" s="107">
        <v>14577</v>
      </c>
      <c r="G25" s="107">
        <v>1000</v>
      </c>
      <c r="H25" s="107"/>
      <c r="I25" s="107"/>
      <c r="J25" s="107"/>
      <c r="K25" s="107"/>
      <c r="L25" s="107"/>
      <c r="M25" s="107"/>
      <c r="N25" s="107"/>
      <c r="O25" s="107">
        <v>181000</v>
      </c>
    </row>
    <row r="26" spans="1:15" s="4" customFormat="1" ht="15.75" customHeight="1" x14ac:dyDescent="0.2">
      <c r="A26" s="99">
        <v>32121</v>
      </c>
      <c r="B26" s="100" t="s">
        <v>42</v>
      </c>
      <c r="C26" s="107">
        <v>200000</v>
      </c>
      <c r="D26" s="107">
        <f t="shared" ref="D26:D74" si="4">SUM(F26:O26)</f>
        <v>258000</v>
      </c>
      <c r="E26" s="107"/>
      <c r="F26" s="107"/>
      <c r="G26" s="107">
        <v>8000</v>
      </c>
      <c r="H26" s="107"/>
      <c r="I26" s="107"/>
      <c r="J26" s="107"/>
      <c r="K26" s="107">
        <v>250000</v>
      </c>
      <c r="L26" s="107"/>
      <c r="M26" s="107"/>
      <c r="N26" s="107"/>
      <c r="O26" s="107"/>
    </row>
    <row r="27" spans="1:15" s="4" customFormat="1" ht="15.75" customHeight="1" x14ac:dyDescent="0.2">
      <c r="A27" s="99">
        <v>32131</v>
      </c>
      <c r="B27" s="100" t="s">
        <v>43</v>
      </c>
      <c r="C27" s="107">
        <v>13000</v>
      </c>
      <c r="D27" s="107">
        <f t="shared" si="4"/>
        <v>9500</v>
      </c>
      <c r="E27" s="107"/>
      <c r="F27" s="107">
        <v>4500</v>
      </c>
      <c r="G27" s="107"/>
      <c r="H27" s="107">
        <v>5000</v>
      </c>
      <c r="I27" s="107"/>
      <c r="J27" s="107"/>
      <c r="K27" s="107"/>
      <c r="L27" s="107"/>
      <c r="M27" s="107"/>
      <c r="N27" s="107"/>
      <c r="O27" s="107"/>
    </row>
    <row r="28" spans="1:15" s="4" customFormat="1" ht="15.75" customHeight="1" x14ac:dyDescent="0.2">
      <c r="A28" s="99">
        <v>32141</v>
      </c>
      <c r="B28" s="100" t="s">
        <v>44</v>
      </c>
      <c r="C28" s="107">
        <v>0</v>
      </c>
      <c r="D28" s="107">
        <f t="shared" si="4"/>
        <v>0</v>
      </c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</row>
    <row r="29" spans="1:15" s="4" customFormat="1" ht="15.75" customHeight="1" x14ac:dyDescent="0.2">
      <c r="A29" s="99">
        <v>32211</v>
      </c>
      <c r="B29" s="100" t="s">
        <v>45</v>
      </c>
      <c r="C29" s="107">
        <v>33500</v>
      </c>
      <c r="D29" s="107">
        <f t="shared" si="4"/>
        <v>60500</v>
      </c>
      <c r="E29" s="107"/>
      <c r="F29" s="107">
        <v>19000</v>
      </c>
      <c r="G29" s="107">
        <v>1000</v>
      </c>
      <c r="H29" s="107">
        <v>2500</v>
      </c>
      <c r="I29" s="107">
        <v>30000</v>
      </c>
      <c r="J29" s="107"/>
      <c r="K29" s="107"/>
      <c r="L29" s="107">
        <v>3000</v>
      </c>
      <c r="M29" s="107"/>
      <c r="N29" s="107"/>
      <c r="O29" s="107">
        <v>5000</v>
      </c>
    </row>
    <row r="30" spans="1:15" s="4" customFormat="1" ht="15.75" customHeight="1" x14ac:dyDescent="0.2">
      <c r="A30" s="99">
        <v>32212</v>
      </c>
      <c r="B30" s="100" t="s">
        <v>46</v>
      </c>
      <c r="C30" s="107">
        <v>0</v>
      </c>
      <c r="D30" s="107">
        <f t="shared" si="4"/>
        <v>0</v>
      </c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</row>
    <row r="31" spans="1:15" s="4" customFormat="1" ht="15.75" customHeight="1" x14ac:dyDescent="0.2">
      <c r="A31" s="99">
        <v>32219</v>
      </c>
      <c r="B31" s="100" t="s">
        <v>47</v>
      </c>
      <c r="C31" s="107">
        <v>9000</v>
      </c>
      <c r="D31" s="107">
        <f t="shared" si="4"/>
        <v>7000</v>
      </c>
      <c r="E31" s="107"/>
      <c r="F31" s="107"/>
      <c r="G31" s="107">
        <v>3000</v>
      </c>
      <c r="H31" s="107"/>
      <c r="I31" s="107"/>
      <c r="J31" s="107"/>
      <c r="K31" s="107"/>
      <c r="L31" s="107"/>
      <c r="M31" s="107"/>
      <c r="N31" s="107"/>
      <c r="O31" s="107">
        <v>4000</v>
      </c>
    </row>
    <row r="32" spans="1:15" s="4" customFormat="1" ht="15.75" customHeight="1" x14ac:dyDescent="0.2">
      <c r="A32" s="99">
        <v>32229</v>
      </c>
      <c r="B32" s="100" t="s">
        <v>48</v>
      </c>
      <c r="C32" s="107">
        <v>194000</v>
      </c>
      <c r="D32" s="107">
        <f t="shared" si="4"/>
        <v>204000</v>
      </c>
      <c r="E32" s="107"/>
      <c r="F32" s="107"/>
      <c r="G32" s="107">
        <v>50000</v>
      </c>
      <c r="H32" s="107">
        <v>4000</v>
      </c>
      <c r="I32" s="107">
        <v>140000</v>
      </c>
      <c r="J32" s="107"/>
      <c r="K32" s="107"/>
      <c r="L32" s="107">
        <v>8000</v>
      </c>
      <c r="M32" s="107"/>
      <c r="N32" s="107"/>
      <c r="O32" s="107">
        <v>2000</v>
      </c>
    </row>
    <row r="33" spans="1:15" s="4" customFormat="1" ht="15.75" customHeight="1" x14ac:dyDescent="0.2">
      <c r="A33" s="99">
        <v>32231</v>
      </c>
      <c r="B33" s="100" t="s">
        <v>49</v>
      </c>
      <c r="C33" s="107">
        <v>35000</v>
      </c>
      <c r="D33" s="107">
        <f t="shared" si="4"/>
        <v>35000</v>
      </c>
      <c r="E33" s="107"/>
      <c r="F33" s="107">
        <v>35000</v>
      </c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15" s="4" customFormat="1" ht="15.75" customHeight="1" x14ac:dyDescent="0.2">
      <c r="A34" s="99">
        <v>32233</v>
      </c>
      <c r="B34" s="100" t="s">
        <v>50</v>
      </c>
      <c r="C34" s="107">
        <v>52000</v>
      </c>
      <c r="D34" s="107">
        <f t="shared" si="4"/>
        <v>44000</v>
      </c>
      <c r="E34" s="107"/>
      <c r="F34" s="107">
        <v>44000</v>
      </c>
      <c r="G34" s="107"/>
      <c r="H34" s="107"/>
      <c r="I34" s="107"/>
      <c r="J34" s="107"/>
      <c r="K34" s="107"/>
      <c r="L34" s="107"/>
      <c r="M34" s="107"/>
      <c r="N34" s="107"/>
      <c r="O34" s="107"/>
    </row>
    <row r="35" spans="1:15" s="4" customFormat="1" ht="15.75" customHeight="1" x14ac:dyDescent="0.2">
      <c r="A35" s="99">
        <v>32234</v>
      </c>
      <c r="B35" s="100" t="s">
        <v>51</v>
      </c>
      <c r="C35" s="107">
        <v>22000</v>
      </c>
      <c r="D35" s="107">
        <f t="shared" si="4"/>
        <v>22000</v>
      </c>
      <c r="E35" s="107"/>
      <c r="F35" s="107">
        <v>20000</v>
      </c>
      <c r="G35" s="107"/>
      <c r="H35" s="107"/>
      <c r="I35" s="107"/>
      <c r="J35" s="107"/>
      <c r="K35" s="107"/>
      <c r="L35" s="107"/>
      <c r="M35" s="107"/>
      <c r="N35" s="107"/>
      <c r="O35" s="107">
        <v>2000</v>
      </c>
    </row>
    <row r="36" spans="1:15" s="4" customFormat="1" ht="15.75" customHeight="1" x14ac:dyDescent="0.2">
      <c r="A36" s="99">
        <v>32242</v>
      </c>
      <c r="B36" s="100" t="s">
        <v>52</v>
      </c>
      <c r="C36" s="107">
        <v>50000</v>
      </c>
      <c r="D36" s="107">
        <f t="shared" si="4"/>
        <v>40500</v>
      </c>
      <c r="E36" s="107"/>
      <c r="F36" s="107">
        <v>12500</v>
      </c>
      <c r="G36" s="107">
        <v>1000</v>
      </c>
      <c r="H36" s="107">
        <v>5000</v>
      </c>
      <c r="I36" s="107">
        <v>20000</v>
      </c>
      <c r="J36" s="107"/>
      <c r="K36" s="107"/>
      <c r="L36" s="107"/>
      <c r="M36" s="107"/>
      <c r="N36" s="107"/>
      <c r="O36" s="107">
        <v>2000</v>
      </c>
    </row>
    <row r="37" spans="1:15" s="4" customFormat="1" ht="15.75" customHeight="1" x14ac:dyDescent="0.2">
      <c r="A37" s="99">
        <v>32251</v>
      </c>
      <c r="B37" s="100" t="s">
        <v>53</v>
      </c>
      <c r="C37" s="107">
        <v>23500</v>
      </c>
      <c r="D37" s="107">
        <f>SUM(F37:O37)</f>
        <v>21000</v>
      </c>
      <c r="E37" s="107"/>
      <c r="F37" s="107">
        <v>4000</v>
      </c>
      <c r="G37" s="107"/>
      <c r="H37" s="107">
        <v>5000</v>
      </c>
      <c r="I37" s="107">
        <v>5000</v>
      </c>
      <c r="J37" s="107"/>
      <c r="K37" s="107"/>
      <c r="L37" s="107"/>
      <c r="M37" s="107">
        <v>2000</v>
      </c>
      <c r="N37" s="107"/>
      <c r="O37" s="107">
        <v>5000</v>
      </c>
    </row>
    <row r="38" spans="1:15" s="4" customFormat="1" ht="15.75" customHeight="1" x14ac:dyDescent="0.2">
      <c r="A38" s="99">
        <v>32252</v>
      </c>
      <c r="B38" s="100" t="s">
        <v>91</v>
      </c>
      <c r="C38" s="107">
        <v>2000</v>
      </c>
      <c r="D38" s="107">
        <f t="shared" si="4"/>
        <v>2000</v>
      </c>
      <c r="E38" s="107"/>
      <c r="F38" s="107">
        <v>2000</v>
      </c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15" s="4" customFormat="1" ht="15.75" customHeight="1" x14ac:dyDescent="0.2">
      <c r="A39" s="99">
        <v>32271</v>
      </c>
      <c r="B39" s="100" t="s">
        <v>54</v>
      </c>
      <c r="C39" s="107">
        <v>3000</v>
      </c>
      <c r="D39" s="107">
        <f t="shared" si="4"/>
        <v>4000</v>
      </c>
      <c r="E39" s="107"/>
      <c r="F39" s="107">
        <v>1000</v>
      </c>
      <c r="G39" s="107"/>
      <c r="H39" s="107"/>
      <c r="I39" s="107">
        <v>3000</v>
      </c>
      <c r="J39" s="107"/>
      <c r="K39" s="107"/>
      <c r="L39" s="107"/>
      <c r="M39" s="107"/>
      <c r="N39" s="107"/>
      <c r="O39" s="107"/>
    </row>
    <row r="40" spans="1:15" ht="15.75" customHeight="1" x14ac:dyDescent="0.2">
      <c r="A40" s="99">
        <v>32311</v>
      </c>
      <c r="B40" s="100" t="s">
        <v>55</v>
      </c>
      <c r="C40" s="107">
        <v>8000</v>
      </c>
      <c r="D40" s="107">
        <f t="shared" si="4"/>
        <v>7500</v>
      </c>
      <c r="E40" s="107"/>
      <c r="F40" s="107">
        <v>7500</v>
      </c>
      <c r="G40" s="107"/>
      <c r="H40" s="107"/>
      <c r="I40" s="107"/>
      <c r="J40" s="107"/>
      <c r="K40" s="107"/>
      <c r="L40" s="107"/>
      <c r="M40" s="107"/>
      <c r="N40" s="107"/>
      <c r="O40" s="107"/>
    </row>
    <row r="41" spans="1:15" ht="15.75" customHeight="1" x14ac:dyDescent="0.2">
      <c r="A41" s="99">
        <v>32313</v>
      </c>
      <c r="B41" s="100" t="s">
        <v>56</v>
      </c>
      <c r="C41" s="107">
        <v>3500</v>
      </c>
      <c r="D41" s="107">
        <f t="shared" si="4"/>
        <v>4000</v>
      </c>
      <c r="E41" s="107"/>
      <c r="F41" s="107">
        <v>3000</v>
      </c>
      <c r="G41" s="107">
        <v>1000</v>
      </c>
      <c r="H41" s="107"/>
      <c r="I41" s="107"/>
      <c r="J41" s="107"/>
      <c r="K41" s="107"/>
      <c r="L41" s="107"/>
      <c r="M41" s="107"/>
      <c r="N41" s="107"/>
      <c r="O41" s="107"/>
    </row>
    <row r="42" spans="1:15" ht="15.75" customHeight="1" x14ac:dyDescent="0.2">
      <c r="A42" s="99">
        <v>32319</v>
      </c>
      <c r="B42" s="100" t="s">
        <v>57</v>
      </c>
      <c r="C42" s="107">
        <v>0</v>
      </c>
      <c r="D42" s="107">
        <f t="shared" si="4"/>
        <v>5000</v>
      </c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>
        <v>5000</v>
      </c>
    </row>
    <row r="43" spans="1:15" ht="15.75" customHeight="1" x14ac:dyDescent="0.2">
      <c r="A43" s="99">
        <v>32329</v>
      </c>
      <c r="B43" s="100" t="s">
        <v>58</v>
      </c>
      <c r="C43" s="107">
        <v>41000</v>
      </c>
      <c r="D43" s="107">
        <f t="shared" si="4"/>
        <v>47000</v>
      </c>
      <c r="E43" s="107"/>
      <c r="F43" s="107">
        <v>22000</v>
      </c>
      <c r="G43" s="107">
        <v>8000</v>
      </c>
      <c r="H43" s="107">
        <v>8000</v>
      </c>
      <c r="I43" s="107">
        <v>6000</v>
      </c>
      <c r="J43" s="107"/>
      <c r="K43" s="107"/>
      <c r="L43" s="107"/>
      <c r="M43" s="107"/>
      <c r="N43" s="107"/>
      <c r="O43" s="107">
        <v>3000</v>
      </c>
    </row>
    <row r="44" spans="1:15" ht="15.75" customHeight="1" x14ac:dyDescent="0.2">
      <c r="A44" s="99">
        <v>32339</v>
      </c>
      <c r="B44" s="100" t="s">
        <v>59</v>
      </c>
      <c r="C44" s="107">
        <v>1000</v>
      </c>
      <c r="D44" s="107">
        <f t="shared" si="4"/>
        <v>500</v>
      </c>
      <c r="E44" s="107"/>
      <c r="F44" s="107">
        <v>500</v>
      </c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15" ht="15.75" customHeight="1" x14ac:dyDescent="0.2">
      <c r="A45" s="99">
        <v>32349</v>
      </c>
      <c r="B45" s="100" t="s">
        <v>60</v>
      </c>
      <c r="C45" s="107">
        <v>27000</v>
      </c>
      <c r="D45" s="107">
        <f t="shared" si="4"/>
        <v>36000</v>
      </c>
      <c r="E45" s="107"/>
      <c r="F45" s="107">
        <v>25000</v>
      </c>
      <c r="G45" s="107">
        <v>11000</v>
      </c>
      <c r="H45" s="107"/>
      <c r="I45" s="107"/>
      <c r="J45" s="107"/>
      <c r="K45" s="107"/>
      <c r="L45" s="107"/>
      <c r="M45" s="107"/>
      <c r="N45" s="107"/>
      <c r="O45" s="107"/>
    </row>
    <row r="46" spans="1:15" ht="15.75" customHeight="1" x14ac:dyDescent="0.2">
      <c r="A46" s="99">
        <v>32353</v>
      </c>
      <c r="B46" s="100" t="s">
        <v>61</v>
      </c>
      <c r="C46" s="107">
        <v>1200</v>
      </c>
      <c r="D46" s="107">
        <f t="shared" si="4"/>
        <v>1000</v>
      </c>
      <c r="E46" s="107"/>
      <c r="F46" s="107">
        <v>1000</v>
      </c>
      <c r="G46" s="107"/>
      <c r="H46" s="107"/>
      <c r="I46" s="107"/>
      <c r="J46" s="107"/>
      <c r="K46" s="107"/>
      <c r="L46" s="107"/>
      <c r="M46" s="107"/>
      <c r="N46" s="107"/>
      <c r="O46" s="107"/>
    </row>
    <row r="47" spans="1:15" ht="15.75" customHeight="1" x14ac:dyDescent="0.2">
      <c r="A47" s="99">
        <v>32361</v>
      </c>
      <c r="B47" s="100" t="s">
        <v>62</v>
      </c>
      <c r="C47" s="107">
        <v>11500</v>
      </c>
      <c r="D47" s="107">
        <f t="shared" si="4"/>
        <v>13000</v>
      </c>
      <c r="E47" s="107"/>
      <c r="F47" s="107">
        <v>12000</v>
      </c>
      <c r="G47" s="107"/>
      <c r="H47" s="107"/>
      <c r="I47" s="107">
        <v>1000</v>
      </c>
      <c r="J47" s="107"/>
      <c r="K47" s="107"/>
      <c r="L47" s="107"/>
      <c r="M47" s="107"/>
      <c r="N47" s="107"/>
      <c r="O47" s="107"/>
    </row>
    <row r="48" spans="1:15" ht="15.75" customHeight="1" x14ac:dyDescent="0.2">
      <c r="A48" s="99">
        <v>32369</v>
      </c>
      <c r="B48" s="100" t="s">
        <v>63</v>
      </c>
      <c r="C48" s="107">
        <v>4000</v>
      </c>
      <c r="D48" s="107">
        <f t="shared" si="4"/>
        <v>19000</v>
      </c>
      <c r="E48" s="107"/>
      <c r="F48" s="107"/>
      <c r="G48" s="107"/>
      <c r="H48" s="107"/>
      <c r="I48" s="107">
        <v>4000</v>
      </c>
      <c r="J48" s="107">
        <v>15000</v>
      </c>
      <c r="K48" s="107"/>
      <c r="L48" s="107"/>
      <c r="M48" s="107"/>
      <c r="N48" s="107"/>
      <c r="O48" s="107"/>
    </row>
    <row r="49" spans="1:15" ht="15.75" customHeight="1" x14ac:dyDescent="0.2">
      <c r="A49" s="99">
        <v>32371</v>
      </c>
      <c r="B49" s="100" t="s">
        <v>64</v>
      </c>
      <c r="C49" s="107">
        <v>2000</v>
      </c>
      <c r="D49" s="107">
        <f t="shared" si="4"/>
        <v>2000</v>
      </c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>
        <v>2000</v>
      </c>
    </row>
    <row r="50" spans="1:15" ht="15.75" customHeight="1" x14ac:dyDescent="0.2">
      <c r="A50" s="99">
        <v>32372</v>
      </c>
      <c r="B50" s="100" t="s">
        <v>65</v>
      </c>
      <c r="C50" s="107">
        <v>2100</v>
      </c>
      <c r="D50" s="107">
        <f t="shared" si="4"/>
        <v>2100</v>
      </c>
      <c r="E50" s="107"/>
      <c r="F50" s="107"/>
      <c r="G50" s="107">
        <v>2100</v>
      </c>
      <c r="H50" s="107"/>
      <c r="I50" s="107"/>
      <c r="J50" s="107"/>
      <c r="K50" s="107"/>
      <c r="L50" s="107"/>
      <c r="M50" s="107"/>
      <c r="N50" s="107"/>
      <c r="O50" s="107"/>
    </row>
    <row r="51" spans="1:15" ht="15.75" customHeight="1" x14ac:dyDescent="0.2">
      <c r="A51" s="99">
        <v>32379</v>
      </c>
      <c r="B51" s="100" t="s">
        <v>66</v>
      </c>
      <c r="C51" s="107">
        <v>5000</v>
      </c>
      <c r="D51" s="107">
        <f t="shared" si="4"/>
        <v>2000</v>
      </c>
      <c r="E51" s="107"/>
      <c r="F51" s="107">
        <v>1000</v>
      </c>
      <c r="G51" s="107"/>
      <c r="H51" s="107"/>
      <c r="I51" s="107"/>
      <c r="J51" s="107"/>
      <c r="K51" s="107"/>
      <c r="L51" s="107"/>
      <c r="M51" s="107"/>
      <c r="N51" s="107"/>
      <c r="O51" s="107">
        <v>1000</v>
      </c>
    </row>
    <row r="52" spans="1:15" ht="15.75" customHeight="1" x14ac:dyDescent="0.2">
      <c r="A52" s="99">
        <v>32389</v>
      </c>
      <c r="B52" s="100" t="s">
        <v>67</v>
      </c>
      <c r="C52" s="107">
        <v>14400</v>
      </c>
      <c r="D52" s="107">
        <f t="shared" si="4"/>
        <v>3000</v>
      </c>
      <c r="E52" s="107"/>
      <c r="F52" s="107">
        <v>3000</v>
      </c>
      <c r="G52" s="107"/>
      <c r="H52" s="107"/>
      <c r="I52" s="107"/>
      <c r="J52" s="107"/>
      <c r="K52" s="107"/>
      <c r="L52" s="107"/>
      <c r="M52" s="107"/>
      <c r="N52" s="107"/>
      <c r="O52" s="107"/>
    </row>
    <row r="53" spans="1:15" ht="15.75" customHeight="1" x14ac:dyDescent="0.2">
      <c r="A53" s="99">
        <v>32391</v>
      </c>
      <c r="B53" s="100" t="s">
        <v>104</v>
      </c>
      <c r="C53" s="107">
        <v>0</v>
      </c>
      <c r="D53" s="107">
        <f t="shared" si="4"/>
        <v>2500</v>
      </c>
      <c r="E53" s="107"/>
      <c r="F53" s="107">
        <v>1500</v>
      </c>
      <c r="G53" s="107"/>
      <c r="H53" s="107"/>
      <c r="I53" s="107"/>
      <c r="J53" s="107"/>
      <c r="K53" s="107"/>
      <c r="L53" s="107"/>
      <c r="M53" s="107"/>
      <c r="N53" s="107"/>
      <c r="O53" s="107">
        <v>1000</v>
      </c>
    </row>
    <row r="54" spans="1:15" ht="15.75" customHeight="1" x14ac:dyDescent="0.2">
      <c r="A54" s="99">
        <v>32399</v>
      </c>
      <c r="B54" s="100" t="s">
        <v>68</v>
      </c>
      <c r="C54" s="107">
        <v>101000</v>
      </c>
      <c r="D54" s="107">
        <f t="shared" si="4"/>
        <v>60000</v>
      </c>
      <c r="E54" s="107"/>
      <c r="F54" s="107"/>
      <c r="G54" s="107">
        <v>5000</v>
      </c>
      <c r="H54" s="107">
        <v>5000</v>
      </c>
      <c r="I54" s="107"/>
      <c r="J54" s="107"/>
      <c r="K54" s="107"/>
      <c r="L54" s="107"/>
      <c r="M54" s="107"/>
      <c r="N54" s="107"/>
      <c r="O54" s="107">
        <v>50000</v>
      </c>
    </row>
    <row r="55" spans="1:15" ht="15.75" customHeight="1" x14ac:dyDescent="0.2">
      <c r="A55" s="99">
        <v>32412</v>
      </c>
      <c r="B55" s="100" t="s">
        <v>69</v>
      </c>
      <c r="C55" s="107">
        <v>0</v>
      </c>
      <c r="D55" s="107">
        <f t="shared" si="4"/>
        <v>0</v>
      </c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</row>
    <row r="56" spans="1:15" ht="15.75" customHeight="1" x14ac:dyDescent="0.2">
      <c r="A56" s="99">
        <v>32922</v>
      </c>
      <c r="B56" s="100" t="s">
        <v>70</v>
      </c>
      <c r="C56" s="107">
        <v>17000</v>
      </c>
      <c r="D56" s="107">
        <f t="shared" si="4"/>
        <v>17000</v>
      </c>
      <c r="E56" s="107"/>
      <c r="F56" s="107">
        <v>17000</v>
      </c>
      <c r="G56" s="107"/>
      <c r="H56" s="107"/>
      <c r="I56" s="107"/>
      <c r="J56" s="107"/>
      <c r="K56" s="107"/>
      <c r="L56" s="107"/>
      <c r="M56" s="107"/>
      <c r="N56" s="107"/>
      <c r="O56" s="107"/>
    </row>
    <row r="57" spans="1:15" ht="15.75" customHeight="1" x14ac:dyDescent="0.2">
      <c r="A57" s="99">
        <v>32923</v>
      </c>
      <c r="B57" s="100" t="s">
        <v>92</v>
      </c>
      <c r="C57" s="107">
        <v>2600</v>
      </c>
      <c r="D57" s="107">
        <f t="shared" si="4"/>
        <v>4000</v>
      </c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>
        <v>4000</v>
      </c>
    </row>
    <row r="58" spans="1:15" ht="15.75" customHeight="1" x14ac:dyDescent="0.2">
      <c r="A58" s="99">
        <v>32931</v>
      </c>
      <c r="B58" s="100" t="s">
        <v>93</v>
      </c>
      <c r="C58" s="107">
        <v>12000</v>
      </c>
      <c r="D58" s="107">
        <f t="shared" si="4"/>
        <v>11100</v>
      </c>
      <c r="E58" s="107"/>
      <c r="F58" s="107">
        <v>100</v>
      </c>
      <c r="G58" s="107"/>
      <c r="H58" s="107"/>
      <c r="I58" s="107">
        <v>1000</v>
      </c>
      <c r="J58" s="107"/>
      <c r="K58" s="107"/>
      <c r="L58" s="107"/>
      <c r="M58" s="107"/>
      <c r="N58" s="107"/>
      <c r="O58" s="107">
        <v>10000</v>
      </c>
    </row>
    <row r="59" spans="1:15" ht="15.75" customHeight="1" x14ac:dyDescent="0.2">
      <c r="A59" s="99">
        <v>32941</v>
      </c>
      <c r="B59" s="100" t="s">
        <v>71</v>
      </c>
      <c r="C59" s="107">
        <v>1000</v>
      </c>
      <c r="D59" s="107">
        <f t="shared" si="4"/>
        <v>71500</v>
      </c>
      <c r="E59" s="107"/>
      <c r="F59" s="107">
        <v>1000</v>
      </c>
      <c r="G59" s="107"/>
      <c r="H59" s="107">
        <v>500</v>
      </c>
      <c r="I59" s="107">
        <v>70000</v>
      </c>
      <c r="J59" s="107"/>
      <c r="K59" s="107"/>
      <c r="L59" s="107"/>
      <c r="M59" s="107"/>
      <c r="N59" s="107"/>
      <c r="O59" s="107"/>
    </row>
    <row r="60" spans="1:15" ht="15.75" customHeight="1" x14ac:dyDescent="0.2">
      <c r="A60" s="99">
        <v>32952</v>
      </c>
      <c r="B60" s="100" t="s">
        <v>106</v>
      </c>
      <c r="C60" s="107">
        <v>28000</v>
      </c>
      <c r="D60" s="107">
        <f t="shared" si="4"/>
        <v>15000</v>
      </c>
      <c r="E60" s="107"/>
      <c r="F60" s="107"/>
      <c r="G60" s="107"/>
      <c r="H60" s="107"/>
      <c r="I60" s="107"/>
      <c r="J60" s="107">
        <v>15000</v>
      </c>
      <c r="K60" s="107"/>
      <c r="L60" s="107"/>
      <c r="M60" s="107"/>
      <c r="N60" s="107"/>
      <c r="O60" s="107"/>
    </row>
    <row r="61" spans="1:15" ht="15.75" customHeight="1" x14ac:dyDescent="0.2">
      <c r="A61" s="99">
        <v>32954</v>
      </c>
      <c r="B61" s="100" t="s">
        <v>107</v>
      </c>
      <c r="C61" s="107">
        <v>8000</v>
      </c>
      <c r="D61" s="107">
        <f t="shared" si="4"/>
        <v>8000</v>
      </c>
      <c r="E61" s="107"/>
      <c r="F61" s="107"/>
      <c r="G61" s="107"/>
      <c r="H61" s="107"/>
      <c r="I61" s="107"/>
      <c r="J61" s="107">
        <v>8000</v>
      </c>
      <c r="K61" s="107"/>
      <c r="L61" s="107"/>
      <c r="M61" s="107"/>
      <c r="N61" s="107"/>
      <c r="O61" s="107"/>
    </row>
    <row r="62" spans="1:15" ht="15.75" customHeight="1" x14ac:dyDescent="0.2">
      <c r="A62" s="99">
        <v>32955</v>
      </c>
      <c r="B62" s="100" t="s">
        <v>72</v>
      </c>
      <c r="C62" s="107">
        <v>11000</v>
      </c>
      <c r="D62" s="107">
        <f t="shared" si="4"/>
        <v>12000</v>
      </c>
      <c r="E62" s="107"/>
      <c r="F62" s="107"/>
      <c r="G62" s="107"/>
      <c r="H62" s="107"/>
      <c r="I62" s="107"/>
      <c r="J62" s="107"/>
      <c r="K62" s="107">
        <v>12000</v>
      </c>
      <c r="L62" s="107"/>
      <c r="M62" s="107"/>
      <c r="N62" s="107"/>
      <c r="O62" s="107"/>
    </row>
    <row r="63" spans="1:15" ht="15.75" customHeight="1" x14ac:dyDescent="0.2">
      <c r="A63" s="99">
        <v>32961</v>
      </c>
      <c r="B63" s="100" t="s">
        <v>108</v>
      </c>
      <c r="C63" s="107">
        <v>20000</v>
      </c>
      <c r="D63" s="107">
        <f t="shared" si="4"/>
        <v>25000</v>
      </c>
      <c r="E63" s="107"/>
      <c r="F63" s="107"/>
      <c r="G63" s="107">
        <v>10000</v>
      </c>
      <c r="H63" s="107"/>
      <c r="I63" s="107"/>
      <c r="J63" s="107">
        <v>10000</v>
      </c>
      <c r="K63" s="107"/>
      <c r="L63" s="107"/>
      <c r="M63" s="107">
        <v>5000</v>
      </c>
      <c r="N63" s="107"/>
      <c r="O63" s="107"/>
    </row>
    <row r="64" spans="1:15" ht="15.75" customHeight="1" x14ac:dyDescent="0.2">
      <c r="A64" s="99">
        <v>32999</v>
      </c>
      <c r="B64" s="100" t="s">
        <v>73</v>
      </c>
      <c r="C64" s="107">
        <v>97500</v>
      </c>
      <c r="D64" s="107">
        <f t="shared" si="4"/>
        <v>26000</v>
      </c>
      <c r="E64" s="107"/>
      <c r="F64" s="107">
        <v>1000</v>
      </c>
      <c r="G64" s="107">
        <v>3000</v>
      </c>
      <c r="H64" s="107">
        <v>2000</v>
      </c>
      <c r="I64" s="107"/>
      <c r="J64" s="107"/>
      <c r="K64" s="107"/>
      <c r="L64" s="107">
        <v>15000</v>
      </c>
      <c r="M64" s="107"/>
      <c r="N64" s="107"/>
      <c r="O64" s="107">
        <v>5000</v>
      </c>
    </row>
    <row r="65" spans="1:15" ht="15.75" customHeight="1" x14ac:dyDescent="0.2">
      <c r="A65" s="99">
        <v>36911</v>
      </c>
      <c r="B65" s="100" t="s">
        <v>94</v>
      </c>
      <c r="C65" s="107">
        <v>0</v>
      </c>
      <c r="D65" s="107">
        <f t="shared" si="4"/>
        <v>0</v>
      </c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</row>
    <row r="66" spans="1:15" ht="15.75" customHeight="1" x14ac:dyDescent="0.2">
      <c r="A66" s="99">
        <v>36921</v>
      </c>
      <c r="B66" s="100" t="s">
        <v>95</v>
      </c>
      <c r="C66" s="107">
        <v>0</v>
      </c>
      <c r="D66" s="107">
        <f t="shared" si="4"/>
        <v>0</v>
      </c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</row>
    <row r="67" spans="1:15" ht="15.75" customHeight="1" x14ac:dyDescent="0.2">
      <c r="A67" s="99">
        <v>36931</v>
      </c>
      <c r="B67" s="100" t="s">
        <v>96</v>
      </c>
      <c r="C67" s="107">
        <v>0</v>
      </c>
      <c r="D67" s="107">
        <f t="shared" si="4"/>
        <v>0</v>
      </c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</row>
    <row r="68" spans="1:15" ht="15.75" customHeight="1" x14ac:dyDescent="0.2">
      <c r="A68" s="99">
        <v>36941</v>
      </c>
      <c r="B68" s="100" t="s">
        <v>97</v>
      </c>
      <c r="C68" s="107">
        <v>0</v>
      </c>
      <c r="D68" s="107">
        <f t="shared" si="4"/>
        <v>0</v>
      </c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</row>
    <row r="69" spans="1:15" ht="15.75" customHeight="1" x14ac:dyDescent="0.2">
      <c r="A69" s="99">
        <v>37151</v>
      </c>
      <c r="B69" s="100" t="s">
        <v>98</v>
      </c>
      <c r="C69" s="107">
        <v>0</v>
      </c>
      <c r="D69" s="107">
        <f t="shared" si="4"/>
        <v>0</v>
      </c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</row>
    <row r="70" spans="1:15" ht="15.75" customHeight="1" x14ac:dyDescent="0.2">
      <c r="A70" s="99">
        <v>37229</v>
      </c>
      <c r="B70" s="100" t="s">
        <v>99</v>
      </c>
      <c r="C70" s="107">
        <v>0</v>
      </c>
      <c r="D70" s="107">
        <f t="shared" si="4"/>
        <v>0</v>
      </c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</row>
    <row r="71" spans="1:15" ht="15.75" customHeight="1" x14ac:dyDescent="0.2">
      <c r="A71" s="99">
        <v>37231</v>
      </c>
      <c r="B71" s="100" t="s">
        <v>100</v>
      </c>
      <c r="C71" s="107">
        <v>0</v>
      </c>
      <c r="D71" s="107">
        <f t="shared" si="4"/>
        <v>0</v>
      </c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</row>
    <row r="72" spans="1:15" ht="15.75" customHeight="1" x14ac:dyDescent="0.2">
      <c r="A72" s="99">
        <v>38131</v>
      </c>
      <c r="B72" s="100" t="s">
        <v>101</v>
      </c>
      <c r="C72" s="107">
        <v>0</v>
      </c>
      <c r="D72" s="107">
        <f t="shared" si="4"/>
        <v>0</v>
      </c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</row>
    <row r="73" spans="1:15" ht="15.75" customHeight="1" x14ac:dyDescent="0.2">
      <c r="A73" s="99">
        <v>38231</v>
      </c>
      <c r="B73" s="100" t="s">
        <v>102</v>
      </c>
      <c r="C73" s="107">
        <v>0</v>
      </c>
      <c r="D73" s="107">
        <f t="shared" si="4"/>
        <v>0</v>
      </c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</row>
    <row r="74" spans="1:15" ht="15.75" customHeight="1" x14ac:dyDescent="0.2">
      <c r="A74" s="99">
        <v>3864</v>
      </c>
      <c r="B74" s="100" t="s">
        <v>103</v>
      </c>
      <c r="C74" s="107">
        <v>0</v>
      </c>
      <c r="D74" s="107">
        <f t="shared" si="4"/>
        <v>0</v>
      </c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</row>
    <row r="75" spans="1:15" ht="15.75" customHeight="1" x14ac:dyDescent="0.2">
      <c r="A75" s="98">
        <v>34</v>
      </c>
      <c r="B75" s="108" t="s">
        <v>74</v>
      </c>
      <c r="C75" s="106">
        <f>SUM(C76:C80)</f>
        <v>35000</v>
      </c>
      <c r="D75" s="106">
        <f>SUM(D76:D80)</f>
        <v>33500</v>
      </c>
      <c r="E75" s="106">
        <f t="shared" ref="E75:O75" si="5">SUM(E76:E80)</f>
        <v>0</v>
      </c>
      <c r="F75" s="106">
        <f t="shared" si="5"/>
        <v>4500</v>
      </c>
      <c r="G75" s="106">
        <f t="shared" si="5"/>
        <v>0</v>
      </c>
      <c r="H75" s="106">
        <f t="shared" si="5"/>
        <v>0</v>
      </c>
      <c r="I75" s="106">
        <f t="shared" si="5"/>
        <v>0</v>
      </c>
      <c r="J75" s="106">
        <f t="shared" si="5"/>
        <v>29000</v>
      </c>
      <c r="K75" s="106">
        <f t="shared" si="5"/>
        <v>0</v>
      </c>
      <c r="L75" s="106">
        <f t="shared" si="5"/>
        <v>0</v>
      </c>
      <c r="M75" s="106">
        <f t="shared" si="5"/>
        <v>0</v>
      </c>
      <c r="N75" s="106">
        <f t="shared" si="5"/>
        <v>0</v>
      </c>
      <c r="O75" s="106">
        <f t="shared" si="5"/>
        <v>0</v>
      </c>
    </row>
    <row r="76" spans="1:15" s="4" customFormat="1" ht="15.75" customHeight="1" x14ac:dyDescent="0.2">
      <c r="A76" s="99">
        <v>34311</v>
      </c>
      <c r="B76" s="100" t="s">
        <v>75</v>
      </c>
      <c r="C76" s="107">
        <v>3000</v>
      </c>
      <c r="D76" s="107">
        <f>SUM(F76:O76)</f>
        <v>4500</v>
      </c>
      <c r="E76" s="107"/>
      <c r="F76" s="107">
        <v>4500</v>
      </c>
      <c r="G76" s="107"/>
      <c r="H76" s="107"/>
      <c r="I76" s="107"/>
      <c r="J76" s="107"/>
      <c r="K76" s="107"/>
      <c r="L76" s="107"/>
      <c r="M76" s="107"/>
      <c r="N76" s="107"/>
      <c r="O76" s="107"/>
    </row>
    <row r="77" spans="1:15" ht="15.75" customHeight="1" x14ac:dyDescent="0.2">
      <c r="A77" s="99">
        <v>34331</v>
      </c>
      <c r="B77" s="100" t="s">
        <v>109</v>
      </c>
      <c r="C77" s="107">
        <v>2000</v>
      </c>
      <c r="D77" s="107">
        <f>SUM(F77:O77)</f>
        <v>2000</v>
      </c>
      <c r="E77" s="107"/>
      <c r="F77" s="107"/>
      <c r="G77" s="107"/>
      <c r="H77" s="107"/>
      <c r="I77" s="107"/>
      <c r="J77" s="107">
        <v>2000</v>
      </c>
      <c r="K77" s="107"/>
      <c r="L77" s="107"/>
      <c r="M77" s="107"/>
      <c r="N77" s="107"/>
      <c r="O77" s="107"/>
    </row>
    <row r="78" spans="1:15" ht="15.75" customHeight="1" x14ac:dyDescent="0.2">
      <c r="A78" s="99">
        <v>34332</v>
      </c>
      <c r="B78" s="100" t="s">
        <v>110</v>
      </c>
      <c r="C78" s="107">
        <v>12000</v>
      </c>
      <c r="D78" s="107">
        <f>SUM(F78:O78)</f>
        <v>12000</v>
      </c>
      <c r="E78" s="107"/>
      <c r="F78" s="107"/>
      <c r="G78" s="107"/>
      <c r="H78" s="107"/>
      <c r="I78" s="107"/>
      <c r="J78" s="107">
        <v>12000</v>
      </c>
      <c r="K78" s="107"/>
      <c r="L78" s="107"/>
      <c r="M78" s="107"/>
      <c r="N78" s="107"/>
      <c r="O78" s="107"/>
    </row>
    <row r="79" spans="1:15" ht="15.75" customHeight="1" x14ac:dyDescent="0.2">
      <c r="A79" s="99">
        <v>34339</v>
      </c>
      <c r="B79" s="100" t="s">
        <v>111</v>
      </c>
      <c r="C79" s="107">
        <v>18000</v>
      </c>
      <c r="D79" s="107">
        <f>SUM(F79:O79)</f>
        <v>15000</v>
      </c>
      <c r="E79" s="107"/>
      <c r="F79" s="107"/>
      <c r="G79" s="107"/>
      <c r="H79" s="107"/>
      <c r="I79" s="107"/>
      <c r="J79" s="107">
        <v>15000</v>
      </c>
      <c r="K79" s="107"/>
      <c r="L79" s="107"/>
      <c r="M79" s="107"/>
      <c r="N79" s="107"/>
      <c r="O79" s="107"/>
    </row>
    <row r="80" spans="1:15" ht="15.75" customHeight="1" x14ac:dyDescent="0.2">
      <c r="A80" s="99">
        <v>343</v>
      </c>
      <c r="B80" s="100" t="s">
        <v>76</v>
      </c>
      <c r="C80" s="107">
        <v>0</v>
      </c>
      <c r="D80" s="107">
        <f>SUM(F80:O80)</f>
        <v>0</v>
      </c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</row>
    <row r="81" spans="1:15" ht="15.75" customHeight="1" x14ac:dyDescent="0.2">
      <c r="A81" s="98">
        <v>37</v>
      </c>
      <c r="B81" s="103" t="s">
        <v>77</v>
      </c>
      <c r="C81" s="106">
        <f>C82</f>
        <v>0</v>
      </c>
      <c r="D81" s="106">
        <f>D82</f>
        <v>0</v>
      </c>
      <c r="E81" s="106">
        <f>SUM(E82)</f>
        <v>0</v>
      </c>
      <c r="F81" s="106">
        <f t="shared" ref="F81:O81" si="6">F82</f>
        <v>0</v>
      </c>
      <c r="G81" s="106">
        <f t="shared" si="6"/>
        <v>0</v>
      </c>
      <c r="H81" s="106">
        <f t="shared" si="6"/>
        <v>0</v>
      </c>
      <c r="I81" s="106">
        <f t="shared" si="6"/>
        <v>0</v>
      </c>
      <c r="J81" s="106">
        <f t="shared" si="6"/>
        <v>0</v>
      </c>
      <c r="K81" s="106">
        <f t="shared" si="6"/>
        <v>0</v>
      </c>
      <c r="L81" s="106">
        <f t="shared" si="6"/>
        <v>0</v>
      </c>
      <c r="M81" s="106">
        <f t="shared" si="6"/>
        <v>0</v>
      </c>
      <c r="N81" s="106">
        <f t="shared" si="6"/>
        <v>0</v>
      </c>
      <c r="O81" s="106">
        <f t="shared" si="6"/>
        <v>0</v>
      </c>
    </row>
    <row r="82" spans="1:15" ht="15.75" customHeight="1" x14ac:dyDescent="0.2">
      <c r="A82" s="99">
        <v>37229</v>
      </c>
      <c r="B82" s="100" t="s">
        <v>78</v>
      </c>
      <c r="C82" s="107">
        <v>0</v>
      </c>
      <c r="D82" s="107">
        <f>SUM(E82:O82)</f>
        <v>0</v>
      </c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</row>
    <row r="83" spans="1:15" ht="15.75" customHeight="1" x14ac:dyDescent="0.2">
      <c r="A83" s="98">
        <v>42</v>
      </c>
      <c r="B83" s="103" t="s">
        <v>79</v>
      </c>
      <c r="C83" s="106">
        <f t="shared" ref="C83:O83" si="7">SUM(C84:C85)</f>
        <v>132000</v>
      </c>
      <c r="D83" s="106">
        <f>SUM(D84:D85)</f>
        <v>156000</v>
      </c>
      <c r="E83" s="106">
        <f t="shared" ref="E83:O83" si="8">SUM(E84:E85)</f>
        <v>0</v>
      </c>
      <c r="F83" s="106">
        <f t="shared" si="8"/>
        <v>10000</v>
      </c>
      <c r="G83" s="106">
        <f t="shared" si="8"/>
        <v>15000</v>
      </c>
      <c r="H83" s="106">
        <f t="shared" si="8"/>
        <v>2000</v>
      </c>
      <c r="I83" s="106">
        <f t="shared" si="8"/>
        <v>10000</v>
      </c>
      <c r="J83" s="106">
        <f t="shared" si="8"/>
        <v>108000</v>
      </c>
      <c r="K83" s="106">
        <f t="shared" si="8"/>
        <v>0</v>
      </c>
      <c r="L83" s="106">
        <f t="shared" si="8"/>
        <v>0</v>
      </c>
      <c r="M83" s="106">
        <f t="shared" si="8"/>
        <v>3000</v>
      </c>
      <c r="N83" s="106">
        <f t="shared" si="8"/>
        <v>0</v>
      </c>
      <c r="O83" s="106">
        <f t="shared" si="8"/>
        <v>8000</v>
      </c>
    </row>
    <row r="84" spans="1:15" s="4" customFormat="1" ht="15.75" customHeight="1" x14ac:dyDescent="0.2">
      <c r="A84" s="99">
        <v>42273</v>
      </c>
      <c r="B84" s="100" t="s">
        <v>80</v>
      </c>
      <c r="C84" s="107">
        <v>27000</v>
      </c>
      <c r="D84" s="107">
        <f>SUM(E84:O84)</f>
        <v>52000</v>
      </c>
      <c r="E84" s="107"/>
      <c r="F84" s="107">
        <v>6000</v>
      </c>
      <c r="G84" s="107">
        <v>15000</v>
      </c>
      <c r="H84" s="107">
        <v>2000</v>
      </c>
      <c r="I84" s="107">
        <v>10000</v>
      </c>
      <c r="J84" s="107">
        <v>8000</v>
      </c>
      <c r="K84" s="107"/>
      <c r="L84" s="107"/>
      <c r="M84" s="107">
        <v>3000</v>
      </c>
      <c r="N84" s="107"/>
      <c r="O84" s="107">
        <v>8000</v>
      </c>
    </row>
    <row r="85" spans="1:15" s="4" customFormat="1" ht="15.75" customHeight="1" x14ac:dyDescent="0.2">
      <c r="A85" s="99">
        <v>42411</v>
      </c>
      <c r="B85" s="100" t="s">
        <v>81</v>
      </c>
      <c r="C85" s="107">
        <v>105000</v>
      </c>
      <c r="D85" s="107">
        <f>SUM(E85:O85)</f>
        <v>104000</v>
      </c>
      <c r="E85" s="107"/>
      <c r="F85" s="107">
        <v>4000</v>
      </c>
      <c r="G85" s="107"/>
      <c r="H85" s="107"/>
      <c r="I85" s="107"/>
      <c r="J85" s="107">
        <v>100000</v>
      </c>
      <c r="K85" s="107"/>
      <c r="L85" s="107"/>
      <c r="M85" s="107"/>
      <c r="N85" s="107"/>
      <c r="O85" s="107"/>
    </row>
    <row r="86" spans="1:15" s="4" customFormat="1" ht="15.75" customHeight="1" x14ac:dyDescent="0.2">
      <c r="A86" s="98">
        <v>45</v>
      </c>
      <c r="B86" s="103" t="s">
        <v>82</v>
      </c>
      <c r="C86" s="106"/>
      <c r="D86" s="106"/>
      <c r="E86" s="106">
        <f>SUM(F86:O86)</f>
        <v>0</v>
      </c>
      <c r="F86" s="106">
        <f>F87</f>
        <v>0</v>
      </c>
      <c r="G86" s="106">
        <f>SUM(G87)</f>
        <v>0</v>
      </c>
      <c r="H86" s="106"/>
      <c r="I86" s="106"/>
      <c r="J86" s="106"/>
      <c r="K86" s="106"/>
      <c r="L86" s="106"/>
      <c r="M86" s="106"/>
      <c r="N86" s="106"/>
      <c r="O86" s="106"/>
    </row>
    <row r="87" spans="1:15" s="4" customFormat="1" ht="15.75" customHeight="1" x14ac:dyDescent="0.2">
      <c r="A87" s="99">
        <v>45111</v>
      </c>
      <c r="B87" s="100" t="s">
        <v>82</v>
      </c>
      <c r="C87" s="107">
        <v>0</v>
      </c>
      <c r="D87" s="107">
        <f>SUM(E87:O87)</f>
        <v>0</v>
      </c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</row>
    <row r="88" spans="1:15" ht="15.75" customHeight="1" x14ac:dyDescent="0.2">
      <c r="A88" s="98">
        <v>51</v>
      </c>
      <c r="B88" s="100" t="s">
        <v>83</v>
      </c>
      <c r="C88" s="107">
        <v>0</v>
      </c>
      <c r="D88" s="106">
        <f>D89</f>
        <v>0</v>
      </c>
      <c r="E88" s="106">
        <f>SUM(E89)</f>
        <v>0</v>
      </c>
      <c r="F88" s="106">
        <f t="shared" ref="D88:O88" si="9">F89</f>
        <v>0</v>
      </c>
      <c r="G88" s="106">
        <f t="shared" si="9"/>
        <v>0</v>
      </c>
      <c r="H88" s="106">
        <f t="shared" si="9"/>
        <v>0</v>
      </c>
      <c r="I88" s="106">
        <f t="shared" si="9"/>
        <v>0</v>
      </c>
      <c r="J88" s="106">
        <f t="shared" si="9"/>
        <v>0</v>
      </c>
      <c r="K88" s="106">
        <f t="shared" si="9"/>
        <v>0</v>
      </c>
      <c r="L88" s="106">
        <f t="shared" si="9"/>
        <v>0</v>
      </c>
      <c r="M88" s="106">
        <f t="shared" si="9"/>
        <v>0</v>
      </c>
      <c r="N88" s="106">
        <f t="shared" si="9"/>
        <v>0</v>
      </c>
      <c r="O88" s="106">
        <f t="shared" si="9"/>
        <v>0</v>
      </c>
    </row>
    <row r="89" spans="1:15" ht="15.75" customHeight="1" x14ac:dyDescent="0.2">
      <c r="A89" s="99">
        <v>511</v>
      </c>
      <c r="B89" s="100" t="s">
        <v>84</v>
      </c>
      <c r="C89" s="107">
        <v>0</v>
      </c>
      <c r="D89" s="107">
        <f>SUM(F89:O89)</f>
        <v>0</v>
      </c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</row>
    <row r="90" spans="1:15" s="4" customFormat="1" ht="15.75" customHeight="1" x14ac:dyDescent="0.2">
      <c r="A90" s="99"/>
      <c r="B90" s="102" t="s">
        <v>85</v>
      </c>
      <c r="C90" s="106">
        <f>C12+C24+C75+C81+C83+C88</f>
        <v>6102427</v>
      </c>
      <c r="D90" s="106">
        <f>D12+D24+D75+D81+D83+D88</f>
        <v>6586277</v>
      </c>
      <c r="E90" s="106">
        <f>SUM(E12,E24,E75,E81,E83,E86+E88)</f>
        <v>0</v>
      </c>
      <c r="F90" s="106">
        <f>F12+F24+F75+F81+F83+F86+F88</f>
        <v>266677</v>
      </c>
      <c r="G90" s="106">
        <f>G12+G24+G75+G81+G83+G88+G86</f>
        <v>169600</v>
      </c>
      <c r="H90" s="117">
        <f t="shared" ref="H90:O90" si="10">H12+H24+H75+H81+H83+H88</f>
        <v>39000</v>
      </c>
      <c r="I90" s="117">
        <f t="shared" si="10"/>
        <v>290000</v>
      </c>
      <c r="J90" s="117">
        <f t="shared" si="10"/>
        <v>248000</v>
      </c>
      <c r="K90" s="106">
        <f t="shared" si="10"/>
        <v>5242000</v>
      </c>
      <c r="L90" s="117">
        <f t="shared" si="10"/>
        <v>31000</v>
      </c>
      <c r="M90" s="117">
        <f t="shared" si="10"/>
        <v>10000</v>
      </c>
      <c r="N90" s="117">
        <f t="shared" si="10"/>
        <v>0</v>
      </c>
      <c r="O90" s="106">
        <f t="shared" si="10"/>
        <v>290000</v>
      </c>
    </row>
    <row r="91" spans="1:15" s="4" customFormat="1" ht="15.75" customHeight="1" x14ac:dyDescent="0.2">
      <c r="A91" s="104"/>
      <c r="B91" s="105" t="s">
        <v>86</v>
      </c>
      <c r="C91" s="106">
        <f>C90</f>
        <v>6102427</v>
      </c>
      <c r="D91" s="106">
        <f>D90</f>
        <v>6586277</v>
      </c>
      <c r="E91" s="126"/>
      <c r="F91" s="154">
        <f>SUM(F90:O90)</f>
        <v>6586277</v>
      </c>
      <c r="G91" s="154"/>
      <c r="H91" s="154"/>
      <c r="I91" s="154"/>
      <c r="J91" s="154"/>
      <c r="K91" s="154"/>
      <c r="L91" s="154"/>
      <c r="M91" s="154"/>
      <c r="N91" s="154"/>
      <c r="O91" s="155"/>
    </row>
    <row r="92" spans="1:15" s="4" customFormat="1" ht="14.25" x14ac:dyDescent="0.2">
      <c r="A92" s="65"/>
      <c r="B92" s="66"/>
      <c r="C92" s="66"/>
      <c r="D92" s="54"/>
      <c r="E92" s="54"/>
      <c r="F92" s="59"/>
      <c r="G92" s="59"/>
      <c r="H92" s="54"/>
      <c r="I92" s="54"/>
      <c r="J92" s="54"/>
      <c r="K92" s="54"/>
      <c r="L92" s="54"/>
      <c r="M92" s="54"/>
      <c r="N92" s="54"/>
      <c r="O92" s="54"/>
    </row>
    <row r="93" spans="1:15" x14ac:dyDescent="0.2">
      <c r="A93" s="46"/>
      <c r="B93" s="6"/>
      <c r="C93" s="6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</row>
    <row r="94" spans="1:15" x14ac:dyDescent="0.2">
      <c r="A94" s="46"/>
      <c r="B94" s="6"/>
      <c r="C94" s="6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</row>
    <row r="95" spans="1:15" x14ac:dyDescent="0.2">
      <c r="A95" s="46"/>
      <c r="B95" s="6"/>
      <c r="C95" s="6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</row>
    <row r="96" spans="1:15" s="4" customFormat="1" x14ac:dyDescent="0.2">
      <c r="A96" s="47"/>
      <c r="B96" s="49"/>
      <c r="C96" s="49"/>
    </row>
    <row r="97" spans="1:15" x14ac:dyDescent="0.2">
      <c r="A97" s="46"/>
      <c r="B97" s="6"/>
      <c r="C97" s="6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</row>
    <row r="98" spans="1:15" x14ac:dyDescent="0.2">
      <c r="A98" s="46"/>
      <c r="B98" s="6"/>
      <c r="C98" s="6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</row>
    <row r="99" spans="1:15" x14ac:dyDescent="0.2">
      <c r="A99" s="46"/>
      <c r="B99" s="6"/>
      <c r="C99" s="6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</row>
    <row r="100" spans="1:15" x14ac:dyDescent="0.2">
      <c r="A100" s="46"/>
      <c r="B100" s="6"/>
      <c r="C100" s="6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</row>
    <row r="101" spans="1:15" s="4" customFormat="1" x14ac:dyDescent="0.2">
      <c r="A101" s="47"/>
      <c r="B101" s="49"/>
      <c r="C101" s="49"/>
    </row>
    <row r="102" spans="1:15" x14ac:dyDescent="0.2">
      <c r="A102" s="46"/>
      <c r="B102" s="6"/>
      <c r="C102" s="6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</row>
    <row r="103" spans="1:15" x14ac:dyDescent="0.2">
      <c r="A103" s="47"/>
      <c r="B103" s="6"/>
      <c r="C103" s="6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</row>
    <row r="104" spans="1:15" s="4" customFormat="1" ht="12.75" customHeight="1" x14ac:dyDescent="0.2">
      <c r="A104" s="53"/>
      <c r="B104" s="49"/>
      <c r="C104" s="49"/>
    </row>
    <row r="105" spans="1:15" s="4" customFormat="1" x14ac:dyDescent="0.2">
      <c r="A105" s="47"/>
      <c r="B105" s="49"/>
      <c r="C105" s="49"/>
    </row>
    <row r="106" spans="1:15" s="4" customFormat="1" x14ac:dyDescent="0.2">
      <c r="A106" s="47"/>
      <c r="B106" s="49"/>
      <c r="C106" s="49"/>
    </row>
    <row r="107" spans="1:15" x14ac:dyDescent="0.2">
      <c r="A107" s="46"/>
      <c r="B107" s="6"/>
      <c r="C107" s="6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</row>
    <row r="108" spans="1:15" x14ac:dyDescent="0.2">
      <c r="A108" s="46"/>
      <c r="B108" s="6"/>
      <c r="C108" s="6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</row>
    <row r="109" spans="1:15" x14ac:dyDescent="0.2">
      <c r="A109" s="46"/>
      <c r="B109" s="6"/>
      <c r="C109" s="6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</row>
    <row r="110" spans="1:15" s="4" customFormat="1" x14ac:dyDescent="0.2">
      <c r="A110" s="47"/>
      <c r="B110" s="49"/>
      <c r="C110" s="49"/>
    </row>
    <row r="111" spans="1:15" x14ac:dyDescent="0.2">
      <c r="A111" s="46"/>
      <c r="B111" s="6"/>
      <c r="C111" s="6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</row>
    <row r="112" spans="1:15" x14ac:dyDescent="0.2">
      <c r="A112" s="46"/>
      <c r="B112" s="6"/>
      <c r="C112" s="6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</row>
    <row r="113" spans="1:15" x14ac:dyDescent="0.2">
      <c r="A113" s="46"/>
      <c r="B113" s="6"/>
      <c r="C113" s="6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</row>
    <row r="114" spans="1:15" x14ac:dyDescent="0.2">
      <c r="A114" s="46"/>
      <c r="B114" s="6"/>
      <c r="C114" s="6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</row>
    <row r="115" spans="1:15" s="4" customFormat="1" x14ac:dyDescent="0.2">
      <c r="A115" s="47"/>
      <c r="B115" s="49"/>
      <c r="C115" s="49"/>
    </row>
    <row r="116" spans="1:15" x14ac:dyDescent="0.2">
      <c r="A116" s="46"/>
      <c r="B116" s="6"/>
      <c r="C116" s="6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</row>
    <row r="117" spans="1:15" x14ac:dyDescent="0.2">
      <c r="A117" s="47"/>
      <c r="B117" s="6"/>
      <c r="C117" s="6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</row>
    <row r="118" spans="1:15" s="4" customFormat="1" x14ac:dyDescent="0.2">
      <c r="A118" s="53"/>
      <c r="B118" s="49"/>
      <c r="C118" s="49"/>
    </row>
    <row r="119" spans="1:15" s="4" customFormat="1" x14ac:dyDescent="0.2">
      <c r="A119" s="47"/>
      <c r="B119" s="49"/>
      <c r="C119" s="49"/>
    </row>
    <row r="120" spans="1:15" s="4" customFormat="1" x14ac:dyDescent="0.2">
      <c r="A120" s="47"/>
      <c r="B120" s="49"/>
      <c r="C120" s="49"/>
    </row>
    <row r="121" spans="1:15" x14ac:dyDescent="0.2">
      <c r="A121" s="46"/>
      <c r="B121" s="6"/>
      <c r="C121" s="6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</row>
    <row r="122" spans="1:15" x14ac:dyDescent="0.2">
      <c r="A122" s="46"/>
      <c r="B122" s="6"/>
      <c r="C122" s="6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</row>
    <row r="123" spans="1:15" x14ac:dyDescent="0.2">
      <c r="A123" s="46"/>
      <c r="B123" s="6"/>
      <c r="C123" s="6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</row>
    <row r="124" spans="1:15" s="4" customFormat="1" x14ac:dyDescent="0.2">
      <c r="A124" s="47"/>
      <c r="B124" s="49"/>
      <c r="C124" s="49"/>
    </row>
    <row r="125" spans="1:15" x14ac:dyDescent="0.2">
      <c r="A125" s="46"/>
      <c r="B125" s="6"/>
      <c r="C125" s="6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</row>
    <row r="126" spans="1:15" x14ac:dyDescent="0.2">
      <c r="A126" s="46"/>
      <c r="B126" s="6"/>
      <c r="C126" s="6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</row>
    <row r="127" spans="1:15" x14ac:dyDescent="0.2">
      <c r="A127" s="46"/>
      <c r="B127" s="6"/>
      <c r="C127" s="6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</row>
    <row r="128" spans="1:15" x14ac:dyDescent="0.2">
      <c r="A128" s="46"/>
      <c r="B128" s="6"/>
      <c r="C128" s="6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</row>
    <row r="129" spans="1:15" s="4" customFormat="1" x14ac:dyDescent="0.2">
      <c r="A129" s="47"/>
      <c r="B129" s="49"/>
      <c r="C129" s="49"/>
    </row>
    <row r="130" spans="1:15" x14ac:dyDescent="0.2">
      <c r="A130" s="46"/>
      <c r="B130" s="6"/>
      <c r="C130" s="6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</row>
    <row r="131" spans="1:15" s="4" customFormat="1" x14ac:dyDescent="0.2">
      <c r="A131" s="47"/>
      <c r="B131" s="49"/>
      <c r="C131" s="49"/>
    </row>
    <row r="132" spans="1:15" s="4" customFormat="1" x14ac:dyDescent="0.2">
      <c r="A132" s="47"/>
      <c r="B132" s="49"/>
      <c r="C132" s="49"/>
    </row>
    <row r="133" spans="1:15" x14ac:dyDescent="0.2">
      <c r="A133" s="46"/>
      <c r="B133" s="6"/>
      <c r="C133" s="6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</row>
    <row r="134" spans="1:15" x14ac:dyDescent="0.2">
      <c r="A134" s="46"/>
      <c r="B134" s="6"/>
      <c r="C134" s="6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</row>
    <row r="135" spans="1:15" x14ac:dyDescent="0.2">
      <c r="A135" s="47"/>
      <c r="B135" s="6"/>
      <c r="C135" s="6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</row>
    <row r="136" spans="1:15" s="4" customFormat="1" ht="12.75" customHeight="1" x14ac:dyDescent="0.2">
      <c r="A136" s="53"/>
      <c r="B136" s="49"/>
      <c r="C136" s="49"/>
    </row>
    <row r="137" spans="1:15" s="4" customFormat="1" x14ac:dyDescent="0.2">
      <c r="A137" s="47"/>
      <c r="B137" s="49"/>
      <c r="C137" s="49"/>
    </row>
    <row r="138" spans="1:15" s="4" customFormat="1" x14ac:dyDescent="0.2">
      <c r="A138" s="47"/>
      <c r="B138" s="49"/>
      <c r="C138" s="49"/>
    </row>
    <row r="139" spans="1:15" x14ac:dyDescent="0.2">
      <c r="A139" s="46"/>
      <c r="B139" s="6"/>
      <c r="C139" s="6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</row>
    <row r="140" spans="1:15" x14ac:dyDescent="0.2">
      <c r="A140" s="46"/>
      <c r="B140" s="6"/>
      <c r="C140" s="6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</row>
    <row r="141" spans="1:15" x14ac:dyDescent="0.2">
      <c r="A141" s="46"/>
      <c r="B141" s="6"/>
      <c r="C141" s="6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</row>
    <row r="142" spans="1:15" s="4" customFormat="1" x14ac:dyDescent="0.2">
      <c r="A142" s="47"/>
      <c r="B142" s="49"/>
      <c r="C142" s="49"/>
    </row>
    <row r="143" spans="1:15" x14ac:dyDescent="0.2">
      <c r="A143" s="46"/>
      <c r="B143" s="6"/>
      <c r="C143" s="6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</row>
    <row r="144" spans="1:15" x14ac:dyDescent="0.2">
      <c r="A144" s="46"/>
      <c r="B144" s="6"/>
      <c r="C144" s="6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</row>
    <row r="145" spans="1:15" x14ac:dyDescent="0.2">
      <c r="A145" s="46"/>
      <c r="B145" s="6"/>
      <c r="C145" s="6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</row>
    <row r="146" spans="1:15" x14ac:dyDescent="0.2">
      <c r="A146" s="46"/>
      <c r="B146" s="6"/>
      <c r="C146" s="6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</row>
    <row r="147" spans="1:15" s="4" customFormat="1" x14ac:dyDescent="0.2">
      <c r="A147" s="47"/>
      <c r="B147" s="49"/>
      <c r="C147" s="49"/>
    </row>
    <row r="148" spans="1:15" x14ac:dyDescent="0.2">
      <c r="A148" s="46"/>
      <c r="B148" s="6"/>
      <c r="C148" s="6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</row>
    <row r="149" spans="1:15" s="4" customFormat="1" x14ac:dyDescent="0.2">
      <c r="A149" s="47"/>
      <c r="B149" s="49"/>
      <c r="C149" s="49"/>
    </row>
    <row r="150" spans="1:15" x14ac:dyDescent="0.2">
      <c r="A150" s="46"/>
      <c r="B150" s="6"/>
      <c r="C150" s="6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</row>
    <row r="151" spans="1:15" s="4" customFormat="1" x14ac:dyDescent="0.2">
      <c r="A151" s="47"/>
      <c r="B151" s="49"/>
      <c r="C151" s="49"/>
    </row>
    <row r="152" spans="1:15" s="4" customFormat="1" x14ac:dyDescent="0.2">
      <c r="A152" s="47"/>
      <c r="B152" s="49"/>
      <c r="C152" s="49"/>
    </row>
    <row r="153" spans="1:15" ht="12.75" customHeight="1" x14ac:dyDescent="0.2">
      <c r="A153" s="46"/>
      <c r="B153" s="6"/>
      <c r="C153" s="6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</row>
    <row r="154" spans="1:15" x14ac:dyDescent="0.2">
      <c r="A154" s="46"/>
      <c r="B154" s="6"/>
      <c r="C154" s="6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</row>
    <row r="155" spans="1:15" x14ac:dyDescent="0.2">
      <c r="A155" s="47"/>
      <c r="B155" s="6"/>
      <c r="C155" s="6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</row>
    <row r="156" spans="1:15" s="4" customFormat="1" x14ac:dyDescent="0.2">
      <c r="A156" s="53"/>
      <c r="B156" s="49"/>
      <c r="C156" s="49"/>
    </row>
    <row r="157" spans="1:15" s="4" customFormat="1" x14ac:dyDescent="0.2">
      <c r="A157" s="47"/>
      <c r="B157" s="49"/>
      <c r="C157" s="49"/>
    </row>
    <row r="158" spans="1:15" s="4" customFormat="1" x14ac:dyDescent="0.2">
      <c r="A158" s="47"/>
      <c r="B158" s="49"/>
      <c r="C158" s="49"/>
    </row>
    <row r="159" spans="1:15" x14ac:dyDescent="0.2">
      <c r="A159" s="46"/>
      <c r="B159" s="6"/>
      <c r="C159" s="6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</row>
    <row r="160" spans="1:15" x14ac:dyDescent="0.2">
      <c r="A160" s="46"/>
      <c r="B160" s="6"/>
      <c r="C160" s="6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</row>
    <row r="161" spans="1:15" x14ac:dyDescent="0.2">
      <c r="A161" s="46"/>
      <c r="B161" s="6"/>
      <c r="C161" s="6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</row>
    <row r="162" spans="1:15" s="4" customFormat="1" x14ac:dyDescent="0.2">
      <c r="A162" s="47"/>
      <c r="B162" s="49"/>
      <c r="C162" s="49"/>
    </row>
    <row r="163" spans="1:15" x14ac:dyDescent="0.2">
      <c r="A163" s="46"/>
      <c r="B163" s="6"/>
      <c r="C163" s="6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</row>
    <row r="164" spans="1:15" x14ac:dyDescent="0.2">
      <c r="A164" s="46"/>
      <c r="B164" s="6"/>
      <c r="C164" s="6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</row>
    <row r="165" spans="1:15" x14ac:dyDescent="0.2">
      <c r="A165" s="46"/>
      <c r="B165" s="6"/>
      <c r="C165" s="6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</row>
    <row r="166" spans="1:15" x14ac:dyDescent="0.2">
      <c r="A166" s="46"/>
      <c r="B166" s="6"/>
      <c r="C166" s="6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</row>
    <row r="167" spans="1:15" s="4" customFormat="1" x14ac:dyDescent="0.2">
      <c r="A167" s="47"/>
      <c r="B167" s="49"/>
      <c r="C167" s="49"/>
    </row>
    <row r="168" spans="1:15" x14ac:dyDescent="0.2">
      <c r="A168" s="46"/>
      <c r="B168" s="6"/>
      <c r="C168" s="6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</row>
    <row r="169" spans="1:15" s="4" customFormat="1" x14ac:dyDescent="0.2">
      <c r="A169" s="47"/>
      <c r="B169" s="49"/>
      <c r="C169" s="49"/>
    </row>
    <row r="170" spans="1:15" s="4" customFormat="1" x14ac:dyDescent="0.2">
      <c r="A170" s="47"/>
      <c r="B170" s="49"/>
      <c r="C170" s="49"/>
    </row>
    <row r="171" spans="1:15" x14ac:dyDescent="0.2">
      <c r="A171" s="46"/>
      <c r="B171" s="6"/>
      <c r="C171" s="6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</row>
    <row r="172" spans="1:15" s="4" customFormat="1" x14ac:dyDescent="0.2">
      <c r="A172" s="47"/>
      <c r="B172" s="49"/>
      <c r="C172" s="49"/>
    </row>
    <row r="173" spans="1:15" x14ac:dyDescent="0.2">
      <c r="A173" s="46"/>
      <c r="B173" s="6"/>
      <c r="C173" s="6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</row>
    <row r="174" spans="1:15" x14ac:dyDescent="0.2">
      <c r="A174" s="46"/>
      <c r="B174" s="6"/>
      <c r="C174" s="6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</row>
    <row r="175" spans="1:15" x14ac:dyDescent="0.2">
      <c r="A175" s="47"/>
      <c r="B175" s="6"/>
      <c r="C175" s="6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</row>
    <row r="176" spans="1:15" x14ac:dyDescent="0.2">
      <c r="A176" s="47"/>
      <c r="B176" s="6"/>
      <c r="C176" s="6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</row>
    <row r="177" spans="1:15" x14ac:dyDescent="0.2">
      <c r="A177" s="47"/>
      <c r="B177" s="6"/>
      <c r="C177" s="6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</row>
    <row r="178" spans="1:15" x14ac:dyDescent="0.2">
      <c r="A178" s="47"/>
      <c r="B178" s="6"/>
      <c r="C178" s="6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</row>
    <row r="179" spans="1:15" x14ac:dyDescent="0.2">
      <c r="A179" s="47"/>
      <c r="B179" s="6" t="s">
        <v>24</v>
      </c>
      <c r="C179" s="6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</row>
    <row r="180" spans="1:15" x14ac:dyDescent="0.2">
      <c r="A180" s="47"/>
      <c r="B180" s="6"/>
      <c r="C180" s="6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</row>
    <row r="181" spans="1:15" x14ac:dyDescent="0.2">
      <c r="A181" s="47"/>
      <c r="B181" s="6"/>
      <c r="C181" s="6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</row>
    <row r="182" spans="1:15" x14ac:dyDescent="0.2">
      <c r="A182" s="47"/>
      <c r="B182" s="6"/>
      <c r="C182" s="6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</row>
    <row r="183" spans="1:15" x14ac:dyDescent="0.2">
      <c r="A183" s="47"/>
      <c r="B183" s="6"/>
      <c r="C183" s="6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</row>
    <row r="184" spans="1:15" x14ac:dyDescent="0.2">
      <c r="A184" s="47"/>
      <c r="B184" s="6"/>
      <c r="C184" s="6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</row>
    <row r="185" spans="1:15" x14ac:dyDescent="0.2">
      <c r="A185" s="47"/>
      <c r="B185" s="6"/>
      <c r="C185" s="6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</row>
    <row r="186" spans="1:15" x14ac:dyDescent="0.2">
      <c r="A186" s="47"/>
      <c r="B186" s="6"/>
      <c r="C186" s="6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</row>
    <row r="187" spans="1:15" x14ac:dyDescent="0.2">
      <c r="A187" s="47"/>
      <c r="B187" s="6"/>
      <c r="C187" s="6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</row>
    <row r="188" spans="1:15" x14ac:dyDescent="0.2">
      <c r="A188" s="47"/>
      <c r="B188" s="6"/>
      <c r="C188" s="6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</row>
    <row r="189" spans="1:15" x14ac:dyDescent="0.2">
      <c r="A189" s="47"/>
      <c r="B189" s="6"/>
      <c r="C189" s="6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</row>
    <row r="190" spans="1:15" x14ac:dyDescent="0.2">
      <c r="A190" s="47"/>
      <c r="B190" s="6"/>
      <c r="C190" s="6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</row>
    <row r="191" spans="1:15" x14ac:dyDescent="0.2">
      <c r="A191" s="47"/>
      <c r="B191" s="6"/>
      <c r="C191" s="6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</row>
    <row r="192" spans="1:15" x14ac:dyDescent="0.2">
      <c r="A192" s="47"/>
      <c r="B192" s="6"/>
      <c r="C192" s="6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</row>
    <row r="193" spans="1:15" x14ac:dyDescent="0.2">
      <c r="A193" s="47"/>
      <c r="B193" s="6"/>
      <c r="C193" s="6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</row>
    <row r="194" spans="1:15" x14ac:dyDescent="0.2">
      <c r="A194" s="47"/>
      <c r="B194" s="6"/>
      <c r="C194" s="6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</row>
    <row r="195" spans="1:15" x14ac:dyDescent="0.2">
      <c r="A195" s="47"/>
      <c r="B195" s="6"/>
      <c r="C195" s="6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</row>
    <row r="196" spans="1:15" x14ac:dyDescent="0.2">
      <c r="A196" s="47"/>
      <c r="B196" s="6"/>
      <c r="C196" s="6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</row>
    <row r="197" spans="1:15" x14ac:dyDescent="0.2">
      <c r="A197" s="47"/>
      <c r="B197" s="6"/>
      <c r="C197" s="6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</row>
    <row r="198" spans="1:15" x14ac:dyDescent="0.2">
      <c r="A198" s="47"/>
      <c r="B198" s="6"/>
      <c r="C198" s="6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</row>
    <row r="199" spans="1:15" x14ac:dyDescent="0.2">
      <c r="A199" s="47"/>
      <c r="B199" s="6"/>
      <c r="C199" s="6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</row>
    <row r="200" spans="1:15" x14ac:dyDescent="0.2">
      <c r="A200" s="47"/>
      <c r="B200" s="6"/>
      <c r="C200" s="6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</row>
    <row r="201" spans="1:15" x14ac:dyDescent="0.2">
      <c r="A201" s="47"/>
      <c r="B201" s="6"/>
      <c r="C201" s="6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</row>
    <row r="202" spans="1:15" x14ac:dyDescent="0.2">
      <c r="A202" s="47"/>
      <c r="B202" s="6"/>
      <c r="C202" s="6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</row>
    <row r="203" spans="1:15" x14ac:dyDescent="0.2">
      <c r="A203" s="47"/>
      <c r="B203" s="6"/>
      <c r="C203" s="6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</row>
    <row r="204" spans="1:15" x14ac:dyDescent="0.2">
      <c r="A204" s="47"/>
      <c r="B204" s="6"/>
      <c r="C204" s="6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</row>
    <row r="205" spans="1:15" x14ac:dyDescent="0.2">
      <c r="A205" s="47"/>
      <c r="B205" s="6"/>
      <c r="C205" s="6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</row>
    <row r="206" spans="1:15" x14ac:dyDescent="0.2">
      <c r="A206" s="47"/>
      <c r="B206" s="6"/>
      <c r="C206" s="6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</row>
    <row r="207" spans="1:15" x14ac:dyDescent="0.2">
      <c r="A207" s="47"/>
      <c r="B207" s="6"/>
      <c r="C207" s="6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</row>
    <row r="208" spans="1:15" x14ac:dyDescent="0.2">
      <c r="A208" s="47"/>
      <c r="B208" s="6"/>
      <c r="C208" s="6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</row>
    <row r="209" spans="1:15" x14ac:dyDescent="0.2">
      <c r="A209" s="47"/>
      <c r="B209" s="6"/>
      <c r="C209" s="6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</row>
    <row r="210" spans="1:15" x14ac:dyDescent="0.2">
      <c r="A210" s="47"/>
      <c r="B210" s="6"/>
      <c r="C210" s="6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</row>
    <row r="211" spans="1:15" x14ac:dyDescent="0.2">
      <c r="A211" s="47"/>
      <c r="B211" s="6"/>
      <c r="C211" s="6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</row>
    <row r="212" spans="1:15" x14ac:dyDescent="0.2">
      <c r="A212" s="47"/>
      <c r="B212" s="6"/>
      <c r="C212" s="6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</row>
    <row r="213" spans="1:15" x14ac:dyDescent="0.2">
      <c r="A213" s="47"/>
      <c r="B213" s="6"/>
      <c r="C213" s="6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</row>
    <row r="214" spans="1:15" x14ac:dyDescent="0.2">
      <c r="A214" s="47"/>
      <c r="B214" s="6"/>
      <c r="C214" s="6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</row>
    <row r="215" spans="1:15" x14ac:dyDescent="0.2">
      <c r="A215" s="47"/>
      <c r="B215" s="6"/>
      <c r="C215" s="6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</row>
    <row r="216" spans="1:15" x14ac:dyDescent="0.2">
      <c r="A216" s="47"/>
      <c r="B216" s="6"/>
      <c r="C216" s="6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</row>
    <row r="217" spans="1:15" x14ac:dyDescent="0.2">
      <c r="A217" s="47"/>
      <c r="B217" s="6"/>
      <c r="C217" s="6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</row>
    <row r="218" spans="1:15" x14ac:dyDescent="0.2">
      <c r="A218" s="47"/>
      <c r="B218" s="6"/>
      <c r="C218" s="6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</row>
    <row r="219" spans="1:15" x14ac:dyDescent="0.2">
      <c r="A219" s="47"/>
      <c r="B219" s="6"/>
      <c r="C219" s="6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</row>
    <row r="220" spans="1:15" x14ac:dyDescent="0.2">
      <c r="A220" s="47"/>
      <c r="B220" s="6"/>
      <c r="C220" s="6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</row>
    <row r="221" spans="1:15" x14ac:dyDescent="0.2">
      <c r="A221" s="47"/>
      <c r="B221" s="6"/>
      <c r="C221" s="6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</row>
    <row r="222" spans="1:15" x14ac:dyDescent="0.2">
      <c r="A222" s="47"/>
      <c r="B222" s="6"/>
      <c r="C222" s="6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</row>
    <row r="223" spans="1:15" x14ac:dyDescent="0.2">
      <c r="A223" s="47"/>
      <c r="B223" s="6"/>
      <c r="C223" s="6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</row>
    <row r="224" spans="1:15" x14ac:dyDescent="0.2">
      <c r="A224" s="47"/>
      <c r="B224" s="6"/>
      <c r="C224" s="6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</row>
    <row r="225" spans="1:15" x14ac:dyDescent="0.2">
      <c r="A225" s="47"/>
      <c r="B225" s="6"/>
      <c r="C225" s="6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</row>
    <row r="226" spans="1:15" x14ac:dyDescent="0.2">
      <c r="A226" s="47"/>
      <c r="B226" s="6"/>
      <c r="C226" s="6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</row>
    <row r="227" spans="1:15" x14ac:dyDescent="0.2">
      <c r="A227" s="47"/>
      <c r="B227" s="6"/>
      <c r="C227" s="6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</row>
    <row r="228" spans="1:15" x14ac:dyDescent="0.2">
      <c r="A228" s="47"/>
      <c r="B228" s="6"/>
      <c r="C228" s="6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</row>
    <row r="229" spans="1:15" x14ac:dyDescent="0.2">
      <c r="A229" s="47"/>
      <c r="B229" s="6"/>
      <c r="C229" s="6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</row>
    <row r="230" spans="1:15" x14ac:dyDescent="0.2">
      <c r="A230" s="47"/>
      <c r="B230" s="6"/>
      <c r="C230" s="6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</row>
    <row r="231" spans="1:15" x14ac:dyDescent="0.2">
      <c r="A231" s="47"/>
      <c r="B231" s="6"/>
      <c r="C231" s="6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</row>
    <row r="232" spans="1:15" x14ac:dyDescent="0.2">
      <c r="A232" s="47"/>
      <c r="B232" s="6"/>
      <c r="C232" s="6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</row>
    <row r="233" spans="1:15" x14ac:dyDescent="0.2">
      <c r="A233" s="47"/>
      <c r="B233" s="6"/>
      <c r="C233" s="6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</row>
    <row r="234" spans="1:15" x14ac:dyDescent="0.2">
      <c r="A234" s="47"/>
      <c r="B234" s="6"/>
      <c r="C234" s="6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</row>
    <row r="235" spans="1:15" x14ac:dyDescent="0.2">
      <c r="A235" s="47"/>
      <c r="B235" s="6"/>
      <c r="C235" s="6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</row>
    <row r="236" spans="1:15" x14ac:dyDescent="0.2">
      <c r="A236" s="47"/>
      <c r="B236" s="6"/>
      <c r="C236" s="6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</row>
    <row r="237" spans="1:15" x14ac:dyDescent="0.2">
      <c r="A237" s="47"/>
      <c r="B237" s="6"/>
      <c r="C237" s="6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</row>
    <row r="238" spans="1:15" x14ac:dyDescent="0.2">
      <c r="A238" s="47"/>
      <c r="B238" s="6"/>
      <c r="C238" s="6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</row>
    <row r="239" spans="1:15" x14ac:dyDescent="0.2">
      <c r="A239" s="47"/>
      <c r="B239" s="6"/>
      <c r="C239" s="6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</row>
    <row r="240" spans="1:15" x14ac:dyDescent="0.2">
      <c r="A240" s="47"/>
      <c r="B240" s="6"/>
      <c r="C240" s="6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</row>
    <row r="241" spans="1:15" x14ac:dyDescent="0.2">
      <c r="A241" s="47"/>
      <c r="B241" s="6"/>
      <c r="C241" s="6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</row>
    <row r="242" spans="1:15" x14ac:dyDescent="0.2">
      <c r="A242" s="47"/>
      <c r="B242" s="6"/>
      <c r="C242" s="6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</row>
    <row r="243" spans="1:15" x14ac:dyDescent="0.2">
      <c r="A243" s="47"/>
      <c r="B243" s="6"/>
      <c r="C243" s="6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</row>
    <row r="244" spans="1:15" x14ac:dyDescent="0.2">
      <c r="A244" s="47"/>
      <c r="B244" s="6"/>
      <c r="C244" s="6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</row>
    <row r="245" spans="1:15" x14ac:dyDescent="0.2">
      <c r="A245" s="47"/>
      <c r="B245" s="6"/>
      <c r="C245" s="6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</row>
    <row r="246" spans="1:15" x14ac:dyDescent="0.2">
      <c r="A246" s="47"/>
      <c r="B246" s="6"/>
      <c r="C246" s="6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</row>
    <row r="247" spans="1:15" x14ac:dyDescent="0.2">
      <c r="A247" s="47"/>
      <c r="B247" s="6"/>
      <c r="C247" s="6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</row>
    <row r="248" spans="1:15" x14ac:dyDescent="0.2">
      <c r="A248" s="47"/>
      <c r="B248" s="6"/>
      <c r="C248" s="6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</row>
    <row r="249" spans="1:15" x14ac:dyDescent="0.2">
      <c r="A249" s="47"/>
      <c r="B249" s="6"/>
      <c r="C249" s="6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</row>
    <row r="250" spans="1:15" x14ac:dyDescent="0.2">
      <c r="A250" s="47"/>
      <c r="B250" s="6"/>
      <c r="C250" s="6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</row>
    <row r="251" spans="1:15" x14ac:dyDescent="0.2">
      <c r="A251" s="47"/>
      <c r="B251" s="6"/>
      <c r="C251" s="6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</row>
    <row r="252" spans="1:15" x14ac:dyDescent="0.2">
      <c r="A252" s="47"/>
      <c r="B252" s="6"/>
      <c r="C252" s="6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</row>
    <row r="253" spans="1:15" x14ac:dyDescent="0.2">
      <c r="A253" s="47"/>
      <c r="B253" s="6"/>
      <c r="C253" s="6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</row>
    <row r="254" spans="1:15" x14ac:dyDescent="0.2">
      <c r="A254" s="47"/>
      <c r="B254" s="6"/>
      <c r="C254" s="6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</row>
    <row r="255" spans="1:15" x14ac:dyDescent="0.2">
      <c r="A255" s="47"/>
      <c r="B255" s="6"/>
      <c r="C255" s="6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</row>
    <row r="256" spans="1:15" x14ac:dyDescent="0.2">
      <c r="A256" s="47"/>
      <c r="B256" s="6"/>
      <c r="C256" s="6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</row>
    <row r="257" spans="1:15" x14ac:dyDescent="0.2">
      <c r="A257" s="47"/>
      <c r="B257" s="6"/>
      <c r="C257" s="6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</row>
    <row r="258" spans="1:15" x14ac:dyDescent="0.2">
      <c r="A258" s="47"/>
      <c r="B258" s="6"/>
      <c r="C258" s="6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</row>
    <row r="259" spans="1:15" x14ac:dyDescent="0.2">
      <c r="A259" s="47"/>
      <c r="B259" s="6"/>
      <c r="C259" s="6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</row>
    <row r="260" spans="1:15" x14ac:dyDescent="0.2">
      <c r="A260" s="47"/>
      <c r="B260" s="6"/>
      <c r="C260" s="6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</row>
    <row r="261" spans="1:15" x14ac:dyDescent="0.2">
      <c r="A261" s="47"/>
      <c r="B261" s="6"/>
      <c r="C261" s="6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</row>
    <row r="262" spans="1:15" x14ac:dyDescent="0.2">
      <c r="A262" s="47"/>
      <c r="B262" s="6"/>
      <c r="C262" s="6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</row>
    <row r="263" spans="1:15" x14ac:dyDescent="0.2">
      <c r="A263" s="47"/>
      <c r="B263" s="6"/>
      <c r="C263" s="6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</row>
    <row r="264" spans="1:15" x14ac:dyDescent="0.2">
      <c r="A264" s="47"/>
      <c r="B264" s="6"/>
      <c r="C264" s="6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</row>
    <row r="265" spans="1:15" x14ac:dyDescent="0.2">
      <c r="A265" s="47"/>
      <c r="B265" s="6"/>
      <c r="C265" s="6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</row>
    <row r="266" spans="1:15" x14ac:dyDescent="0.2">
      <c r="A266" s="47"/>
      <c r="B266" s="6"/>
      <c r="C266" s="6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</row>
    <row r="267" spans="1:15" x14ac:dyDescent="0.2">
      <c r="A267" s="47"/>
      <c r="B267" s="6"/>
      <c r="C267" s="6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</row>
    <row r="268" spans="1:15" x14ac:dyDescent="0.2">
      <c r="A268" s="47"/>
      <c r="B268" s="6"/>
      <c r="C268" s="6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</row>
    <row r="269" spans="1:15" x14ac:dyDescent="0.2">
      <c r="A269" s="47"/>
      <c r="B269" s="6"/>
      <c r="C269" s="6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</row>
    <row r="270" spans="1:15" x14ac:dyDescent="0.2">
      <c r="A270" s="47"/>
      <c r="B270" s="6"/>
      <c r="C270" s="6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</row>
    <row r="271" spans="1:15" x14ac:dyDescent="0.2">
      <c r="A271" s="47"/>
      <c r="B271" s="6"/>
      <c r="C271" s="6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</row>
    <row r="272" spans="1:15" x14ac:dyDescent="0.2">
      <c r="A272" s="47"/>
      <c r="B272" s="6"/>
      <c r="C272" s="6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</row>
    <row r="273" spans="1:15" x14ac:dyDescent="0.2">
      <c r="A273" s="47"/>
      <c r="B273" s="6"/>
      <c r="C273" s="6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</row>
    <row r="274" spans="1:15" x14ac:dyDescent="0.2">
      <c r="A274" s="47"/>
      <c r="B274" s="6"/>
      <c r="C274" s="6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</row>
    <row r="275" spans="1:15" x14ac:dyDescent="0.2">
      <c r="A275" s="47"/>
      <c r="B275" s="6"/>
      <c r="C275" s="6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</row>
    <row r="276" spans="1:15" x14ac:dyDescent="0.2">
      <c r="A276" s="47"/>
      <c r="B276" s="6"/>
      <c r="C276" s="6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</row>
    <row r="277" spans="1:15" x14ac:dyDescent="0.2">
      <c r="A277" s="47"/>
      <c r="B277" s="6"/>
      <c r="C277" s="6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</row>
    <row r="278" spans="1:15" x14ac:dyDescent="0.2">
      <c r="A278" s="47"/>
      <c r="B278" s="6"/>
      <c r="C278" s="6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</row>
    <row r="279" spans="1:15" x14ac:dyDescent="0.2">
      <c r="A279" s="47"/>
      <c r="B279" s="6"/>
      <c r="C279" s="6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</row>
    <row r="280" spans="1:15" x14ac:dyDescent="0.2">
      <c r="A280" s="47"/>
      <c r="B280" s="6"/>
      <c r="C280" s="6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</row>
    <row r="281" spans="1:15" x14ac:dyDescent="0.2">
      <c r="A281" s="47"/>
      <c r="B281" s="6"/>
      <c r="C281" s="6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</row>
    <row r="282" spans="1:15" x14ac:dyDescent="0.2">
      <c r="A282" s="47"/>
      <c r="B282" s="6"/>
      <c r="C282" s="6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</row>
    <row r="283" spans="1:15" x14ac:dyDescent="0.2">
      <c r="A283" s="47"/>
      <c r="B283" s="6"/>
      <c r="C283" s="6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</row>
    <row r="284" spans="1:15" x14ac:dyDescent="0.2">
      <c r="A284" s="47"/>
      <c r="B284" s="6"/>
      <c r="C284" s="6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</row>
    <row r="285" spans="1:15" x14ac:dyDescent="0.2">
      <c r="A285" s="47"/>
      <c r="B285" s="6"/>
      <c r="C285" s="6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</row>
    <row r="286" spans="1:15" x14ac:dyDescent="0.2">
      <c r="A286" s="47"/>
      <c r="B286" s="6"/>
      <c r="C286" s="6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</row>
    <row r="287" spans="1:15" x14ac:dyDescent="0.2">
      <c r="A287" s="47"/>
      <c r="B287" s="6"/>
      <c r="C287" s="6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</row>
    <row r="288" spans="1:15" x14ac:dyDescent="0.2">
      <c r="A288" s="47"/>
      <c r="B288" s="6"/>
      <c r="C288" s="6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</row>
    <row r="289" spans="1:15" x14ac:dyDescent="0.2">
      <c r="A289" s="47"/>
      <c r="B289" s="6"/>
      <c r="C289" s="6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</row>
    <row r="290" spans="1:15" x14ac:dyDescent="0.2">
      <c r="A290" s="47"/>
      <c r="B290" s="6"/>
      <c r="C290" s="6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</row>
    <row r="291" spans="1:15" x14ac:dyDescent="0.2">
      <c r="A291" s="47"/>
      <c r="B291" s="6"/>
      <c r="C291" s="6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</row>
    <row r="292" spans="1:15" x14ac:dyDescent="0.2">
      <c r="A292" s="47"/>
      <c r="B292" s="6"/>
      <c r="C292" s="6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</row>
    <row r="293" spans="1:15" x14ac:dyDescent="0.2">
      <c r="A293" s="47"/>
      <c r="B293" s="6"/>
      <c r="C293" s="6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</row>
    <row r="294" spans="1:15" x14ac:dyDescent="0.2">
      <c r="A294" s="47"/>
      <c r="B294" s="6"/>
      <c r="C294" s="6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</row>
    <row r="295" spans="1:15" x14ac:dyDescent="0.2">
      <c r="A295" s="47"/>
      <c r="B295" s="6"/>
      <c r="C295" s="6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</row>
    <row r="296" spans="1:15" x14ac:dyDescent="0.2">
      <c r="A296" s="47"/>
      <c r="B296" s="6"/>
      <c r="C296" s="6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</row>
    <row r="297" spans="1:15" x14ac:dyDescent="0.2">
      <c r="A297" s="47"/>
      <c r="B297" s="6"/>
      <c r="C297" s="6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</row>
    <row r="298" spans="1:15" x14ac:dyDescent="0.2">
      <c r="A298" s="47"/>
      <c r="B298" s="6"/>
      <c r="C298" s="6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</row>
    <row r="299" spans="1:15" x14ac:dyDescent="0.2">
      <c r="A299" s="47"/>
      <c r="B299" s="6"/>
      <c r="C299" s="6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</row>
    <row r="300" spans="1:15" x14ac:dyDescent="0.2">
      <c r="A300" s="47"/>
      <c r="B300" s="6"/>
      <c r="C300" s="6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</row>
    <row r="301" spans="1:15" x14ac:dyDescent="0.2">
      <c r="A301" s="47"/>
      <c r="B301" s="6"/>
      <c r="C301" s="6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</row>
    <row r="302" spans="1:15" x14ac:dyDescent="0.2">
      <c r="A302" s="47"/>
      <c r="B302" s="6"/>
      <c r="C302" s="6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</row>
    <row r="303" spans="1:15" x14ac:dyDescent="0.2">
      <c r="A303" s="47"/>
      <c r="B303" s="6"/>
      <c r="C303" s="6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</row>
    <row r="304" spans="1:15" x14ac:dyDescent="0.2">
      <c r="A304" s="47"/>
      <c r="B304" s="6"/>
      <c r="C304" s="6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</row>
    <row r="305" spans="1:15" x14ac:dyDescent="0.2">
      <c r="A305" s="47"/>
      <c r="B305" s="6"/>
      <c r="C305" s="6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</row>
    <row r="306" spans="1:15" x14ac:dyDescent="0.2">
      <c r="A306" s="47"/>
      <c r="B306" s="6"/>
      <c r="C306" s="6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</row>
    <row r="307" spans="1:15" x14ac:dyDescent="0.2">
      <c r="A307" s="47"/>
      <c r="B307" s="6"/>
      <c r="C307" s="6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</row>
    <row r="308" spans="1:15" x14ac:dyDescent="0.2">
      <c r="A308" s="47"/>
      <c r="B308" s="6"/>
      <c r="C308" s="6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</row>
    <row r="309" spans="1:15" x14ac:dyDescent="0.2">
      <c r="A309" s="47"/>
      <c r="B309" s="6"/>
      <c r="C309" s="6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</row>
    <row r="310" spans="1:15" x14ac:dyDescent="0.2">
      <c r="A310" s="47"/>
      <c r="B310" s="6"/>
      <c r="C310" s="6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</row>
    <row r="311" spans="1:15" x14ac:dyDescent="0.2">
      <c r="A311" s="47"/>
      <c r="B311" s="6"/>
      <c r="C311" s="6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</row>
    <row r="312" spans="1:15" x14ac:dyDescent="0.2">
      <c r="A312" s="47"/>
      <c r="B312" s="6"/>
      <c r="C312" s="6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</row>
    <row r="313" spans="1:15" x14ac:dyDescent="0.2">
      <c r="A313" s="47"/>
      <c r="B313" s="6"/>
      <c r="C313" s="6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</row>
    <row r="314" spans="1:15" x14ac:dyDescent="0.2">
      <c r="A314" s="47"/>
      <c r="B314" s="6"/>
      <c r="C314" s="6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</row>
    <row r="315" spans="1:15" x14ac:dyDescent="0.2">
      <c r="A315" s="47"/>
      <c r="B315" s="6"/>
      <c r="C315" s="6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</row>
    <row r="316" spans="1:15" x14ac:dyDescent="0.2">
      <c r="A316" s="47"/>
      <c r="B316" s="6"/>
      <c r="C316" s="6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</row>
    <row r="317" spans="1:15" x14ac:dyDescent="0.2">
      <c r="A317" s="47"/>
      <c r="B317" s="6"/>
      <c r="C317" s="6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</row>
    <row r="318" spans="1:15" x14ac:dyDescent="0.2">
      <c r="A318" s="47"/>
      <c r="B318" s="6"/>
      <c r="C318" s="6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</row>
    <row r="319" spans="1:15" x14ac:dyDescent="0.2">
      <c r="A319" s="47"/>
      <c r="B319" s="6"/>
      <c r="C319" s="6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</row>
    <row r="320" spans="1:15" x14ac:dyDescent="0.2">
      <c r="A320" s="47"/>
      <c r="B320" s="6"/>
      <c r="C320" s="6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</row>
    <row r="321" spans="1:15" x14ac:dyDescent="0.2">
      <c r="A321" s="47"/>
      <c r="B321" s="6"/>
      <c r="C321" s="6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</row>
    <row r="322" spans="1:15" x14ac:dyDescent="0.2">
      <c r="A322" s="47"/>
      <c r="B322" s="6"/>
      <c r="C322" s="6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</row>
    <row r="323" spans="1:15" x14ac:dyDescent="0.2">
      <c r="A323" s="47"/>
      <c r="B323" s="6"/>
      <c r="C323" s="6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</row>
    <row r="324" spans="1:15" x14ac:dyDescent="0.2">
      <c r="A324" s="47"/>
      <c r="B324" s="6"/>
      <c r="C324" s="6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</row>
    <row r="325" spans="1:15" x14ac:dyDescent="0.2">
      <c r="A325" s="47"/>
      <c r="B325" s="6"/>
      <c r="C325" s="6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</row>
    <row r="326" spans="1:15" x14ac:dyDescent="0.2">
      <c r="A326" s="47"/>
      <c r="B326" s="6"/>
      <c r="C326" s="6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</row>
    <row r="327" spans="1:15" x14ac:dyDescent="0.2">
      <c r="A327" s="47"/>
      <c r="B327" s="6"/>
      <c r="C327" s="6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</row>
    <row r="328" spans="1:15" x14ac:dyDescent="0.2">
      <c r="A328" s="47"/>
      <c r="B328" s="6"/>
      <c r="C328" s="6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</row>
    <row r="329" spans="1:15" x14ac:dyDescent="0.2">
      <c r="A329" s="47"/>
      <c r="B329" s="6"/>
      <c r="C329" s="6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</row>
    <row r="330" spans="1:15" x14ac:dyDescent="0.2">
      <c r="A330" s="47"/>
      <c r="B330" s="6"/>
      <c r="C330" s="6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</row>
    <row r="331" spans="1:15" x14ac:dyDescent="0.2">
      <c r="A331" s="47"/>
      <c r="B331" s="6"/>
      <c r="C331" s="6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</row>
    <row r="332" spans="1:15" x14ac:dyDescent="0.2">
      <c r="A332" s="47"/>
      <c r="B332" s="6"/>
      <c r="C332" s="6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</row>
    <row r="333" spans="1:15" x14ac:dyDescent="0.2">
      <c r="A333" s="47"/>
      <c r="B333" s="6"/>
      <c r="C333" s="6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</row>
    <row r="334" spans="1:15" x14ac:dyDescent="0.2">
      <c r="A334" s="47"/>
      <c r="B334" s="6"/>
      <c r="C334" s="6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</row>
    <row r="335" spans="1:15" x14ac:dyDescent="0.2">
      <c r="A335" s="47"/>
      <c r="B335" s="6"/>
      <c r="C335" s="6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</row>
    <row r="336" spans="1:15" x14ac:dyDescent="0.2">
      <c r="A336" s="47"/>
      <c r="B336" s="6"/>
      <c r="C336" s="6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</row>
    <row r="337" spans="1:15" x14ac:dyDescent="0.2">
      <c r="A337" s="47"/>
      <c r="B337" s="6"/>
      <c r="C337" s="6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</row>
    <row r="338" spans="1:15" x14ac:dyDescent="0.2">
      <c r="A338" s="47"/>
      <c r="B338" s="6"/>
      <c r="C338" s="6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</row>
    <row r="339" spans="1:15" x14ac:dyDescent="0.2">
      <c r="A339" s="47"/>
      <c r="B339" s="6"/>
      <c r="C339" s="6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</row>
    <row r="340" spans="1:15" x14ac:dyDescent="0.2">
      <c r="A340" s="47"/>
      <c r="B340" s="6"/>
      <c r="C340" s="6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</row>
    <row r="341" spans="1:15" x14ac:dyDescent="0.2">
      <c r="A341" s="47"/>
      <c r="B341" s="6"/>
      <c r="C341" s="6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</row>
    <row r="342" spans="1:15" x14ac:dyDescent="0.2">
      <c r="A342" s="47"/>
      <c r="B342" s="6"/>
      <c r="C342" s="6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</row>
    <row r="343" spans="1:15" x14ac:dyDescent="0.2">
      <c r="A343" s="47"/>
      <c r="B343" s="6"/>
      <c r="C343" s="6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</row>
    <row r="344" spans="1:15" x14ac:dyDescent="0.2">
      <c r="A344" s="47"/>
      <c r="B344" s="6"/>
      <c r="C344" s="6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</row>
    <row r="345" spans="1:15" x14ac:dyDescent="0.2">
      <c r="A345" s="47"/>
      <c r="B345" s="6"/>
      <c r="C345" s="6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</row>
    <row r="346" spans="1:15" x14ac:dyDescent="0.2">
      <c r="A346" s="47"/>
      <c r="B346" s="6"/>
      <c r="C346" s="6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</row>
    <row r="347" spans="1:15" x14ac:dyDescent="0.2">
      <c r="A347" s="47"/>
      <c r="B347" s="6"/>
      <c r="C347" s="6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</row>
    <row r="348" spans="1:15" x14ac:dyDescent="0.2">
      <c r="A348" s="47"/>
      <c r="B348" s="6"/>
      <c r="C348" s="6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</row>
    <row r="349" spans="1:15" x14ac:dyDescent="0.2">
      <c r="A349" s="47"/>
      <c r="B349" s="6"/>
      <c r="C349" s="6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</row>
    <row r="350" spans="1:15" x14ac:dyDescent="0.2">
      <c r="A350" s="47"/>
      <c r="B350" s="6"/>
      <c r="C350" s="6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</row>
    <row r="351" spans="1:15" x14ac:dyDescent="0.2">
      <c r="A351" s="47"/>
      <c r="B351" s="6"/>
      <c r="C351" s="6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</row>
    <row r="352" spans="1:15" x14ac:dyDescent="0.2">
      <c r="A352" s="47"/>
      <c r="B352" s="6"/>
      <c r="C352" s="6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</row>
    <row r="353" spans="1:15" x14ac:dyDescent="0.2">
      <c r="A353" s="47"/>
      <c r="B353" s="6"/>
      <c r="C353" s="6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</row>
    <row r="354" spans="1:15" x14ac:dyDescent="0.2">
      <c r="A354" s="47"/>
      <c r="B354" s="6"/>
      <c r="C354" s="6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</row>
    <row r="355" spans="1:15" x14ac:dyDescent="0.2">
      <c r="A355" s="47"/>
      <c r="B355" s="6"/>
      <c r="C355" s="6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</row>
    <row r="356" spans="1:15" x14ac:dyDescent="0.2">
      <c r="A356" s="47"/>
      <c r="B356" s="6"/>
      <c r="C356" s="6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</row>
    <row r="357" spans="1:15" x14ac:dyDescent="0.2">
      <c r="A357" s="47"/>
      <c r="B357" s="6"/>
      <c r="C357" s="6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</row>
    <row r="358" spans="1:15" x14ac:dyDescent="0.2">
      <c r="A358" s="47"/>
      <c r="B358" s="6"/>
      <c r="C358" s="6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</row>
    <row r="359" spans="1:15" x14ac:dyDescent="0.2">
      <c r="A359" s="47"/>
      <c r="B359" s="6"/>
      <c r="C359" s="6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</row>
    <row r="360" spans="1:15" x14ac:dyDescent="0.2">
      <c r="A360" s="47"/>
      <c r="B360" s="6"/>
      <c r="C360" s="6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</row>
    <row r="361" spans="1:15" x14ac:dyDescent="0.2">
      <c r="A361" s="47"/>
      <c r="B361" s="6"/>
      <c r="C361" s="6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</row>
    <row r="362" spans="1:15" x14ac:dyDescent="0.2">
      <c r="A362" s="47"/>
      <c r="B362" s="6"/>
      <c r="C362" s="6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</row>
    <row r="363" spans="1:15" x14ac:dyDescent="0.2">
      <c r="A363" s="47"/>
      <c r="B363" s="6"/>
      <c r="C363" s="6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</row>
    <row r="364" spans="1:15" x14ac:dyDescent="0.2">
      <c r="A364" s="47"/>
      <c r="B364" s="6"/>
      <c r="C364" s="6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</row>
    <row r="365" spans="1:15" x14ac:dyDescent="0.2">
      <c r="A365" s="47"/>
      <c r="B365" s="6"/>
      <c r="C365" s="6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</row>
    <row r="366" spans="1:15" x14ac:dyDescent="0.2">
      <c r="A366" s="47"/>
      <c r="B366" s="6"/>
      <c r="C366" s="6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</row>
    <row r="367" spans="1:15" x14ac:dyDescent="0.2">
      <c r="A367" s="47"/>
      <c r="B367" s="6"/>
      <c r="C367" s="6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</row>
    <row r="368" spans="1:15" x14ac:dyDescent="0.2">
      <c r="A368" s="47"/>
      <c r="B368" s="6"/>
      <c r="C368" s="6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</row>
    <row r="369" spans="1:15" x14ac:dyDescent="0.2">
      <c r="A369" s="47"/>
      <c r="B369" s="6"/>
      <c r="C369" s="6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</row>
    <row r="370" spans="1:15" x14ac:dyDescent="0.2">
      <c r="A370" s="47"/>
      <c r="B370" s="6"/>
      <c r="C370" s="6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</row>
    <row r="371" spans="1:15" x14ac:dyDescent="0.2">
      <c r="A371" s="47"/>
      <c r="B371" s="6"/>
      <c r="C371" s="6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</row>
    <row r="372" spans="1:15" x14ac:dyDescent="0.2">
      <c r="A372" s="47"/>
      <c r="B372" s="6"/>
      <c r="C372" s="6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</row>
    <row r="373" spans="1:15" x14ac:dyDescent="0.2">
      <c r="A373" s="47"/>
      <c r="B373" s="6"/>
      <c r="C373" s="6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</row>
    <row r="374" spans="1:15" x14ac:dyDescent="0.2">
      <c r="A374" s="47"/>
      <c r="B374" s="6"/>
      <c r="C374" s="6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</row>
    <row r="375" spans="1:15" x14ac:dyDescent="0.2">
      <c r="A375" s="47"/>
      <c r="B375" s="6"/>
      <c r="C375" s="6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</row>
    <row r="376" spans="1:15" x14ac:dyDescent="0.2">
      <c r="A376" s="47"/>
      <c r="B376" s="6"/>
      <c r="C376" s="6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</row>
    <row r="377" spans="1:15" x14ac:dyDescent="0.2">
      <c r="A377" s="47"/>
      <c r="B377" s="6"/>
      <c r="C377" s="6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</row>
    <row r="378" spans="1:15" x14ac:dyDescent="0.2">
      <c r="A378" s="47"/>
      <c r="B378" s="6"/>
      <c r="C378" s="6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</row>
    <row r="379" spans="1:15" x14ac:dyDescent="0.2">
      <c r="A379" s="47"/>
      <c r="B379" s="6"/>
      <c r="C379" s="6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</row>
    <row r="380" spans="1:15" x14ac:dyDescent="0.2">
      <c r="A380" s="47"/>
      <c r="B380" s="6"/>
      <c r="C380" s="6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</row>
    <row r="381" spans="1:15" x14ac:dyDescent="0.2">
      <c r="A381" s="47"/>
      <c r="B381" s="6"/>
      <c r="C381" s="6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</row>
    <row r="382" spans="1:15" x14ac:dyDescent="0.2">
      <c r="A382" s="47"/>
      <c r="B382" s="6"/>
      <c r="C382" s="6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</row>
    <row r="383" spans="1:15" x14ac:dyDescent="0.2">
      <c r="A383" s="47"/>
      <c r="B383" s="6"/>
      <c r="C383" s="6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</row>
    <row r="384" spans="1:15" x14ac:dyDescent="0.2">
      <c r="A384" s="47"/>
      <c r="B384" s="6"/>
      <c r="C384" s="6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</row>
    <row r="385" spans="1:15" x14ac:dyDescent="0.2">
      <c r="A385" s="47"/>
      <c r="B385" s="6"/>
      <c r="C385" s="6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</row>
    <row r="386" spans="1:15" x14ac:dyDescent="0.2">
      <c r="A386" s="47"/>
      <c r="B386" s="6"/>
      <c r="C386" s="6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</row>
    <row r="387" spans="1:15" x14ac:dyDescent="0.2">
      <c r="A387" s="47"/>
      <c r="B387" s="6"/>
      <c r="C387" s="6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</row>
    <row r="388" spans="1:15" x14ac:dyDescent="0.2">
      <c r="A388" s="47"/>
      <c r="B388" s="6"/>
      <c r="C388" s="6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</row>
    <row r="389" spans="1:15" x14ac:dyDescent="0.2">
      <c r="A389" s="47"/>
      <c r="B389" s="6"/>
      <c r="C389" s="6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</row>
    <row r="390" spans="1:15" x14ac:dyDescent="0.2">
      <c r="A390" s="47"/>
      <c r="B390" s="6"/>
      <c r="C390" s="6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</row>
    <row r="391" spans="1:15" x14ac:dyDescent="0.2">
      <c r="A391" s="47"/>
      <c r="B391" s="6"/>
      <c r="C391" s="6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</row>
    <row r="392" spans="1:15" x14ac:dyDescent="0.2">
      <c r="A392" s="47"/>
      <c r="B392" s="6"/>
      <c r="C392" s="6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</row>
    <row r="393" spans="1:15" x14ac:dyDescent="0.2">
      <c r="A393" s="47"/>
      <c r="B393" s="6"/>
      <c r="C393" s="6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</row>
    <row r="394" spans="1:15" x14ac:dyDescent="0.2">
      <c r="A394" s="47"/>
      <c r="B394" s="6"/>
      <c r="C394" s="6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</row>
    <row r="395" spans="1:15" x14ac:dyDescent="0.2">
      <c r="A395" s="47"/>
      <c r="B395" s="6"/>
      <c r="C395" s="6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</row>
    <row r="396" spans="1:15" x14ac:dyDescent="0.2">
      <c r="A396" s="47"/>
      <c r="B396" s="6"/>
      <c r="C396" s="6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</row>
    <row r="397" spans="1:15" x14ac:dyDescent="0.2">
      <c r="A397" s="47"/>
      <c r="B397" s="6"/>
      <c r="C397" s="6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</row>
    <row r="398" spans="1:15" x14ac:dyDescent="0.2">
      <c r="A398" s="47"/>
      <c r="B398" s="6"/>
      <c r="C398" s="6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</row>
    <row r="399" spans="1:15" x14ac:dyDescent="0.2">
      <c r="A399" s="47"/>
      <c r="B399" s="6"/>
      <c r="C399" s="6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</row>
    <row r="400" spans="1:15" x14ac:dyDescent="0.2">
      <c r="A400" s="47"/>
      <c r="B400" s="6"/>
      <c r="C400" s="6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</row>
    <row r="401" spans="1:15" x14ac:dyDescent="0.2">
      <c r="A401" s="47"/>
      <c r="B401" s="6"/>
      <c r="C401" s="6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</row>
    <row r="402" spans="1:15" x14ac:dyDescent="0.2">
      <c r="A402" s="47"/>
      <c r="B402" s="6"/>
      <c r="C402" s="6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</row>
    <row r="403" spans="1:15" x14ac:dyDescent="0.2">
      <c r="A403" s="47"/>
      <c r="B403" s="6"/>
      <c r="C403" s="6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</row>
    <row r="404" spans="1:15" x14ac:dyDescent="0.2">
      <c r="A404" s="47"/>
      <c r="B404" s="6"/>
      <c r="C404" s="6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</row>
    <row r="405" spans="1:15" x14ac:dyDescent="0.2">
      <c r="A405" s="47"/>
      <c r="B405" s="6"/>
      <c r="C405" s="6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</row>
    <row r="406" spans="1:15" x14ac:dyDescent="0.2">
      <c r="A406" s="47"/>
      <c r="B406" s="6"/>
      <c r="C406" s="6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</row>
    <row r="407" spans="1:15" x14ac:dyDescent="0.2">
      <c r="A407" s="47"/>
      <c r="B407" s="6"/>
      <c r="C407" s="6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</row>
    <row r="408" spans="1:15" x14ac:dyDescent="0.2">
      <c r="A408" s="47"/>
      <c r="B408" s="6"/>
      <c r="C408" s="6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</row>
    <row r="409" spans="1:15" x14ac:dyDescent="0.2">
      <c r="A409" s="47"/>
      <c r="B409" s="6"/>
      <c r="C409" s="6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</row>
    <row r="410" spans="1:15" x14ac:dyDescent="0.2">
      <c r="A410" s="47"/>
      <c r="B410" s="6"/>
      <c r="C410" s="6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</row>
    <row r="411" spans="1:15" x14ac:dyDescent="0.2">
      <c r="A411" s="47"/>
      <c r="B411" s="6"/>
      <c r="C411" s="6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</row>
    <row r="412" spans="1:15" x14ac:dyDescent="0.2">
      <c r="A412" s="47"/>
      <c r="B412" s="6"/>
      <c r="C412" s="6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</row>
    <row r="413" spans="1:15" x14ac:dyDescent="0.2">
      <c r="A413" s="47"/>
      <c r="B413" s="6"/>
      <c r="C413" s="6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</row>
    <row r="414" spans="1:15" x14ac:dyDescent="0.2">
      <c r="A414" s="47"/>
      <c r="B414" s="6"/>
      <c r="C414" s="6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</row>
    <row r="415" spans="1:15" x14ac:dyDescent="0.2">
      <c r="A415" s="47"/>
      <c r="B415" s="6"/>
      <c r="C415" s="6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</row>
    <row r="416" spans="1:15" x14ac:dyDescent="0.2">
      <c r="A416" s="47"/>
      <c r="B416" s="6"/>
      <c r="C416" s="6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</row>
    <row r="417" spans="1:15" x14ac:dyDescent="0.2">
      <c r="A417" s="47"/>
      <c r="B417" s="6"/>
      <c r="C417" s="6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</row>
    <row r="418" spans="1:15" x14ac:dyDescent="0.2">
      <c r="A418" s="47"/>
      <c r="B418" s="6"/>
      <c r="C418" s="6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</row>
    <row r="419" spans="1:15" x14ac:dyDescent="0.2">
      <c r="A419" s="47"/>
      <c r="B419" s="6"/>
      <c r="C419" s="6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</row>
    <row r="420" spans="1:15" x14ac:dyDescent="0.2">
      <c r="A420" s="47"/>
      <c r="B420" s="6"/>
      <c r="C420" s="6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</row>
    <row r="421" spans="1:15" x14ac:dyDescent="0.2">
      <c r="A421" s="47"/>
      <c r="B421" s="6"/>
      <c r="C421" s="6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</row>
    <row r="422" spans="1:15" x14ac:dyDescent="0.2">
      <c r="A422" s="47"/>
      <c r="B422" s="6"/>
      <c r="C422" s="6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</row>
    <row r="423" spans="1:15" x14ac:dyDescent="0.2">
      <c r="A423" s="47"/>
      <c r="B423" s="6"/>
      <c r="C423" s="6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</row>
    <row r="424" spans="1:15" x14ac:dyDescent="0.2">
      <c r="A424" s="47"/>
      <c r="B424" s="6"/>
      <c r="C424" s="6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</row>
    <row r="425" spans="1:15" x14ac:dyDescent="0.2">
      <c r="A425" s="47"/>
      <c r="B425" s="6"/>
      <c r="C425" s="6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</row>
    <row r="426" spans="1:15" x14ac:dyDescent="0.2">
      <c r="A426" s="47"/>
      <c r="B426" s="6"/>
      <c r="C426" s="6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</row>
    <row r="427" spans="1:15" x14ac:dyDescent="0.2">
      <c r="A427" s="47"/>
      <c r="B427" s="6"/>
      <c r="C427" s="6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</row>
    <row r="428" spans="1:15" x14ac:dyDescent="0.2">
      <c r="A428" s="47"/>
      <c r="B428" s="6"/>
      <c r="C428" s="6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</row>
    <row r="429" spans="1:15" x14ac:dyDescent="0.2">
      <c r="A429" s="47"/>
      <c r="B429" s="6"/>
      <c r="C429" s="6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</row>
    <row r="430" spans="1:15" x14ac:dyDescent="0.2">
      <c r="A430" s="47"/>
      <c r="B430" s="6"/>
      <c r="C430" s="6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</row>
    <row r="431" spans="1:15" x14ac:dyDescent="0.2">
      <c r="A431" s="47"/>
      <c r="B431" s="6"/>
      <c r="C431" s="6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</row>
    <row r="432" spans="1:15" x14ac:dyDescent="0.2">
      <c r="A432" s="47"/>
      <c r="B432" s="6"/>
      <c r="C432" s="6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</row>
    <row r="433" spans="1:15" x14ac:dyDescent="0.2">
      <c r="A433" s="47"/>
      <c r="B433" s="6"/>
      <c r="C433" s="6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</row>
    <row r="434" spans="1:15" x14ac:dyDescent="0.2">
      <c r="A434" s="47"/>
      <c r="B434" s="6"/>
      <c r="C434" s="6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</row>
    <row r="435" spans="1:15" x14ac:dyDescent="0.2">
      <c r="A435" s="47"/>
      <c r="B435" s="6"/>
      <c r="C435" s="6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</row>
    <row r="436" spans="1:15" x14ac:dyDescent="0.2">
      <c r="A436" s="47"/>
      <c r="B436" s="6"/>
      <c r="C436" s="6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</row>
    <row r="437" spans="1:15" x14ac:dyDescent="0.2">
      <c r="A437" s="47"/>
      <c r="B437" s="6"/>
      <c r="C437" s="6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</row>
    <row r="438" spans="1:15" x14ac:dyDescent="0.2">
      <c r="A438" s="47"/>
      <c r="B438" s="6"/>
      <c r="C438" s="6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</row>
    <row r="439" spans="1:15" x14ac:dyDescent="0.2">
      <c r="A439" s="47"/>
      <c r="B439" s="6"/>
      <c r="C439" s="6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</row>
    <row r="440" spans="1:15" x14ac:dyDescent="0.2">
      <c r="A440" s="47"/>
      <c r="B440" s="6"/>
      <c r="C440" s="6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</row>
    <row r="441" spans="1:15" x14ac:dyDescent="0.2">
      <c r="A441" s="47"/>
      <c r="B441" s="6"/>
      <c r="C441" s="6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</row>
    <row r="442" spans="1:15" x14ac:dyDescent="0.2">
      <c r="A442" s="47"/>
      <c r="B442" s="6"/>
      <c r="C442" s="6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</row>
    <row r="443" spans="1:15" x14ac:dyDescent="0.2">
      <c r="A443" s="47"/>
      <c r="B443" s="6"/>
      <c r="C443" s="6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</row>
    <row r="444" spans="1:15" x14ac:dyDescent="0.2">
      <c r="A444" s="47"/>
      <c r="B444" s="6"/>
      <c r="C444" s="6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</row>
    <row r="445" spans="1:15" x14ac:dyDescent="0.2">
      <c r="A445" s="47"/>
      <c r="B445" s="6"/>
      <c r="C445" s="6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</row>
    <row r="446" spans="1:15" x14ac:dyDescent="0.2">
      <c r="A446" s="47"/>
      <c r="B446" s="6"/>
      <c r="C446" s="6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</row>
    <row r="447" spans="1:15" x14ac:dyDescent="0.2">
      <c r="A447" s="47"/>
      <c r="B447" s="6"/>
      <c r="C447" s="6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</row>
    <row r="448" spans="1:15" x14ac:dyDescent="0.2">
      <c r="A448" s="47"/>
      <c r="B448" s="6"/>
      <c r="C448" s="6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</row>
    <row r="449" spans="1:15" x14ac:dyDescent="0.2">
      <c r="A449" s="47"/>
      <c r="B449" s="6"/>
      <c r="C449" s="6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</row>
    <row r="450" spans="1:15" x14ac:dyDescent="0.2">
      <c r="A450" s="47"/>
      <c r="B450" s="6"/>
      <c r="C450" s="6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</row>
    <row r="451" spans="1:15" x14ac:dyDescent="0.2">
      <c r="A451" s="47"/>
      <c r="B451" s="6"/>
      <c r="C451" s="6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</row>
    <row r="452" spans="1:15" x14ac:dyDescent="0.2">
      <c r="A452" s="47"/>
      <c r="B452" s="6"/>
      <c r="C452" s="6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</row>
    <row r="453" spans="1:15" x14ac:dyDescent="0.2">
      <c r="A453" s="47"/>
      <c r="B453" s="6"/>
      <c r="C453" s="6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</row>
    <row r="454" spans="1:15" x14ac:dyDescent="0.2">
      <c r="A454" s="47"/>
      <c r="B454" s="6"/>
      <c r="C454" s="6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</row>
    <row r="455" spans="1:15" x14ac:dyDescent="0.2">
      <c r="A455" s="47"/>
      <c r="B455" s="6"/>
      <c r="C455" s="6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</row>
    <row r="456" spans="1:15" x14ac:dyDescent="0.2">
      <c r="A456" s="47"/>
      <c r="B456" s="6"/>
      <c r="C456" s="6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</row>
    <row r="457" spans="1:15" x14ac:dyDescent="0.2">
      <c r="A457" s="47"/>
      <c r="B457" s="6"/>
      <c r="C457" s="6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</row>
    <row r="458" spans="1:15" x14ac:dyDescent="0.2">
      <c r="A458" s="47"/>
      <c r="B458" s="6"/>
      <c r="C458" s="6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</row>
    <row r="459" spans="1:15" x14ac:dyDescent="0.2">
      <c r="A459" s="47"/>
      <c r="B459" s="6"/>
      <c r="C459" s="6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</row>
    <row r="460" spans="1:15" x14ac:dyDescent="0.2">
      <c r="A460" s="47"/>
      <c r="B460" s="6"/>
      <c r="C460" s="6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</row>
    <row r="461" spans="1:15" x14ac:dyDescent="0.2">
      <c r="A461" s="47"/>
      <c r="B461" s="6"/>
      <c r="C461" s="6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</row>
  </sheetData>
  <mergeCells count="4">
    <mergeCell ref="F91:O91"/>
    <mergeCell ref="F9:G9"/>
    <mergeCell ref="J9:L9"/>
    <mergeCell ref="A2:O2"/>
  </mergeCells>
  <phoneticPr fontId="0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60" firstPageNumber="3" fitToHeight="0" orientation="landscape" useFirstPageNumber="1" horizontalDpi="4294967295" verticalDpi="429496729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2</vt:i4>
      </vt:variant>
    </vt:vector>
  </HeadingPairs>
  <TitlesOfParts>
    <vt:vector size="4" baseType="lpstr">
      <vt:lpstr>REBALANS PRIHODA</vt:lpstr>
      <vt:lpstr>REBALANS RASHODA I IZDATAKA</vt:lpstr>
      <vt:lpstr>'REBALANS PRIHODA'!Ispis_naslova</vt:lpstr>
      <vt:lpstr>'REBALANS PRIHODA'!Podrucje_ispisa</vt:lpstr>
    </vt:vector>
  </TitlesOfParts>
  <Manager/>
  <Company>Ministarstvo Financija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Barbara</cp:lastModifiedBy>
  <cp:revision/>
  <cp:lastPrinted>2022-06-10T10:43:55Z</cp:lastPrinted>
  <dcterms:created xsi:type="dcterms:W3CDTF">2013-09-11T11:00:21Z</dcterms:created>
  <dcterms:modified xsi:type="dcterms:W3CDTF">2022-07-14T11:03:33Z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